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rparnet29\métiers\SGN\_Achats\2025\1 - Passation de marché\SDD\SDD\SYF\SYF-2025-0093 Ensemblier Inverstissements Systèmes alimentaires\3 DCE publié\"/>
    </mc:Choice>
  </mc:AlternateContent>
  <bookViews>
    <workbookView xWindow="-105" yWindow="-105" windowWidth="25815" windowHeight="13905" tabRatio="707" activeTab="3"/>
  </bookViews>
  <sheets>
    <sheet name="SYF-2025-0093 DPGF ANNEE1" sheetId="28" r:id="rId1"/>
    <sheet name="SYF-2025-0093 DPGF ANNEE2" sheetId="29" r:id="rId2"/>
    <sheet name="SYF-2025-0093 DPGF ANNEE3" sheetId="30" r:id="rId3"/>
    <sheet name="SYF-2025-0093 BPU" sheetId="31" r:id="rId4"/>
    <sheet name="SYF-2025-0093 DQE" sheetId="16" r:id="rId5"/>
    <sheet name=" SYNTHESE TOTAL ESTIMATIF" sheetId="13" r:id="rId6"/>
  </sheets>
  <definedNames>
    <definedName name="_Toc25250064" localSheetId="0">'SYF-2025-0093 DPGF ANNEE1'!$C$26</definedName>
    <definedName name="_Toc25250064" localSheetId="1">'SYF-2025-0093 DPGF ANNEE2'!$C$26</definedName>
    <definedName name="_Toc25250064" localSheetId="2">'SYF-2025-0093 DPGF ANNEE3'!$C$26</definedName>
    <definedName name="_Toc25250065" localSheetId="0">'SYF-2025-0093 DPGF ANNEE1'!#REF!</definedName>
    <definedName name="_Toc25250065" localSheetId="1">'SYF-2025-0093 DPGF ANNEE2'!#REF!</definedName>
    <definedName name="_Toc25250065" localSheetId="2">'SYF-2025-0093 DPGF ANNEE3'!#REF!</definedName>
    <definedName name="_xlnm.Print_Area" localSheetId="5">' SYNTHESE TOTAL ESTIMATIF'!$B$1:$N$25</definedName>
    <definedName name="_xlnm.Print_Area" localSheetId="3">'SYF-2025-0093 BPU'!$A$1:$AA$97</definedName>
    <definedName name="_xlnm.Print_Area" localSheetId="0">'SYF-2025-0093 DPGF ANNEE1'!$C$17:$N$113</definedName>
    <definedName name="_xlnm.Print_Area" localSheetId="1">'SYF-2025-0093 DPGF ANNEE2'!$C$17:$N$113</definedName>
    <definedName name="_xlnm.Print_Area" localSheetId="2">'SYF-2025-0093 DPGF ANNEE3'!$C$17:$N$113</definedName>
    <definedName name="_xlnm.Print_Area" localSheetId="4">'SYF-2025-0093 DQE'!$B$1:$S$33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30" l="1"/>
  <c r="G43" i="30"/>
  <c r="H43" i="30"/>
  <c r="I43" i="30"/>
  <c r="J43" i="30"/>
  <c r="K43" i="30"/>
  <c r="F44" i="30"/>
  <c r="G44" i="30"/>
  <c r="H44" i="30"/>
  <c r="I44" i="30"/>
  <c r="J44" i="30"/>
  <c r="K44" i="30"/>
  <c r="E43" i="30"/>
  <c r="F43" i="29"/>
  <c r="G43" i="29"/>
  <c r="H43" i="29"/>
  <c r="I43" i="29"/>
  <c r="J43" i="29"/>
  <c r="K43" i="29"/>
  <c r="F44" i="29"/>
  <c r="G44" i="29"/>
  <c r="H44" i="29"/>
  <c r="I44" i="29"/>
  <c r="J44" i="29"/>
  <c r="K44" i="29"/>
  <c r="E43" i="29"/>
  <c r="F43" i="28"/>
  <c r="G43" i="28"/>
  <c r="H43" i="28"/>
  <c r="I43" i="28"/>
  <c r="J43" i="28"/>
  <c r="K43" i="28"/>
  <c r="F44" i="28"/>
  <c r="G44" i="28"/>
  <c r="H44" i="28"/>
  <c r="I44" i="28"/>
  <c r="J44" i="28"/>
  <c r="K44" i="28"/>
  <c r="E43" i="28"/>
  <c r="M16" i="16" l="1"/>
  <c r="M17" i="16"/>
  <c r="M18" i="16"/>
  <c r="M19" i="16"/>
  <c r="M20" i="16"/>
  <c r="M21" i="16"/>
  <c r="M22" i="16"/>
  <c r="M23" i="16"/>
  <c r="M24" i="16"/>
  <c r="M25" i="16"/>
  <c r="M26" i="16"/>
  <c r="M27" i="16"/>
  <c r="M28" i="16"/>
  <c r="M29" i="16"/>
  <c r="M30" i="16"/>
  <c r="M31" i="16"/>
  <c r="M15" i="16"/>
  <c r="M14" i="16"/>
  <c r="F16" i="16"/>
  <c r="F17" i="16"/>
  <c r="F18" i="16"/>
  <c r="F19" i="16"/>
  <c r="F20" i="16"/>
  <c r="F21" i="16"/>
  <c r="F22" i="16"/>
  <c r="F23" i="16"/>
  <c r="F24" i="16"/>
  <c r="F25" i="16"/>
  <c r="F26" i="16"/>
  <c r="F27" i="16"/>
  <c r="F28" i="16"/>
  <c r="F29" i="16"/>
  <c r="F30" i="16"/>
  <c r="F31" i="16"/>
  <c r="F32" i="16"/>
  <c r="F33" i="16"/>
  <c r="F15" i="16"/>
  <c r="F14" i="16"/>
  <c r="AA56" i="31"/>
  <c r="Z56" i="31"/>
  <c r="Y56" i="31"/>
  <c r="X56" i="31"/>
  <c r="W56" i="31"/>
  <c r="V56" i="31"/>
  <c r="U56" i="31"/>
  <c r="T56" i="31"/>
  <c r="S56" i="31"/>
  <c r="R56" i="31"/>
  <c r="G14" i="16" l="1"/>
  <c r="I14" i="16" s="1"/>
  <c r="AB23" i="16" l="1"/>
  <c r="AB22" i="16"/>
  <c r="AB21" i="16"/>
  <c r="AD21" i="16" s="1"/>
  <c r="AB20" i="16"/>
  <c r="AD20" i="16" s="1"/>
  <c r="U23" i="16"/>
  <c r="U22" i="16"/>
  <c r="U21" i="16"/>
  <c r="W21" i="16" s="1"/>
  <c r="U20" i="16"/>
  <c r="W20" i="16" s="1"/>
  <c r="N15" i="16"/>
  <c r="P15" i="16" s="1"/>
  <c r="N20" i="16"/>
  <c r="P20" i="16" s="1"/>
  <c r="N21" i="16"/>
  <c r="P21" i="16" s="1"/>
  <c r="N22" i="16"/>
  <c r="P22" i="16" s="1"/>
  <c r="N23" i="16"/>
  <c r="P23" i="16" s="1"/>
  <c r="N24" i="16"/>
  <c r="P24" i="16" s="1"/>
  <c r="N25" i="16"/>
  <c r="P25" i="16" s="1"/>
  <c r="N26" i="16"/>
  <c r="P26" i="16" s="1"/>
  <c r="N27" i="16"/>
  <c r="P27" i="16" s="1"/>
  <c r="N28" i="16"/>
  <c r="P28" i="16" s="1"/>
  <c r="N29" i="16"/>
  <c r="P29" i="16" s="1"/>
  <c r="N30" i="16"/>
  <c r="P30" i="16" s="1"/>
  <c r="N31" i="16"/>
  <c r="P31" i="16" s="1"/>
  <c r="N32" i="16"/>
  <c r="N33" i="16"/>
  <c r="G20" i="16"/>
  <c r="I20" i="16" s="1"/>
  <c r="G21" i="16"/>
  <c r="I21" i="16" s="1"/>
  <c r="G22" i="16"/>
  <c r="I22" i="16" s="1"/>
  <c r="G23" i="16"/>
  <c r="I23" i="16" s="1"/>
  <c r="AB33" i="16"/>
  <c r="AD33" i="16" s="1"/>
  <c r="AB32" i="16"/>
  <c r="AD32" i="16" s="1"/>
  <c r="AB31" i="16"/>
  <c r="AD31" i="16" s="1"/>
  <c r="AB30" i="16"/>
  <c r="AD30" i="16" s="1"/>
  <c r="AB29" i="16"/>
  <c r="AD29" i="16" s="1"/>
  <c r="AB28" i="16"/>
  <c r="AD28" i="16" s="1"/>
  <c r="AB27" i="16"/>
  <c r="AD27" i="16" s="1"/>
  <c r="AB26" i="16"/>
  <c r="AD26" i="16" s="1"/>
  <c r="AB25" i="16"/>
  <c r="AD25" i="16" s="1"/>
  <c r="AB24" i="16"/>
  <c r="AD24" i="16" s="1"/>
  <c r="AB19" i="16"/>
  <c r="AD19" i="16" s="1"/>
  <c r="AB18" i="16"/>
  <c r="AD18" i="16" s="1"/>
  <c r="AB17" i="16"/>
  <c r="AD17" i="16" s="1"/>
  <c r="AB16" i="16"/>
  <c r="AD16" i="16" s="1"/>
  <c r="AB15" i="16"/>
  <c r="AD15" i="16" s="1"/>
  <c r="AB14" i="16"/>
  <c r="AD14" i="16" s="1"/>
  <c r="U33" i="16"/>
  <c r="W33" i="16" s="1"/>
  <c r="U32" i="16"/>
  <c r="W32" i="16" s="1"/>
  <c r="U31" i="16"/>
  <c r="W31" i="16" s="1"/>
  <c r="U30" i="16"/>
  <c r="W30" i="16" s="1"/>
  <c r="U29" i="16"/>
  <c r="U28" i="16"/>
  <c r="U27" i="16"/>
  <c r="U26" i="16"/>
  <c r="U25" i="16"/>
  <c r="W25" i="16" s="1"/>
  <c r="U24" i="16"/>
  <c r="W24" i="16" s="1"/>
  <c r="U19" i="16"/>
  <c r="W19" i="16" s="1"/>
  <c r="U18" i="16"/>
  <c r="W18" i="16" s="1"/>
  <c r="U17" i="16"/>
  <c r="W17" i="16" s="1"/>
  <c r="U16" i="16"/>
  <c r="W16" i="16" s="1"/>
  <c r="U15" i="16"/>
  <c r="W15" i="16" s="1"/>
  <c r="U14" i="16"/>
  <c r="W14" i="16" s="1"/>
  <c r="N19" i="16"/>
  <c r="P19" i="16" s="1"/>
  <c r="N18" i="16"/>
  <c r="P18" i="16" s="1"/>
  <c r="N17" i="16"/>
  <c r="P17" i="16" s="1"/>
  <c r="N16" i="16"/>
  <c r="P16" i="16" s="1"/>
  <c r="N14" i="16"/>
  <c r="P14" i="16" s="1"/>
  <c r="G15" i="16"/>
  <c r="I15" i="16" s="1"/>
  <c r="G33" i="16"/>
  <c r="I33" i="16" s="1"/>
  <c r="G32" i="16"/>
  <c r="I32" i="16" s="1"/>
  <c r="G31" i="16"/>
  <c r="I31" i="16" s="1"/>
  <c r="G30" i="16"/>
  <c r="I30" i="16" s="1"/>
  <c r="G29" i="16"/>
  <c r="I29" i="16" s="1"/>
  <c r="G28" i="16"/>
  <c r="I28" i="16" s="1"/>
  <c r="G27" i="16"/>
  <c r="I27" i="16" s="1"/>
  <c r="G26" i="16"/>
  <c r="I26" i="16" s="1"/>
  <c r="G25" i="16"/>
  <c r="I25" i="16" s="1"/>
  <c r="G24" i="16"/>
  <c r="I24" i="16" s="1"/>
  <c r="G19" i="16"/>
  <c r="I19" i="16" s="1"/>
  <c r="G18" i="16"/>
  <c r="I18" i="16" s="1"/>
  <c r="G17" i="16"/>
  <c r="I17" i="16" s="1"/>
  <c r="G16" i="16"/>
  <c r="I16" i="16" s="1"/>
  <c r="D85" i="31"/>
  <c r="D84" i="31"/>
  <c r="AC81" i="31"/>
  <c r="AB81" i="31"/>
  <c r="AA81" i="31"/>
  <c r="Z81" i="31"/>
  <c r="Y81" i="31"/>
  <c r="X81" i="31"/>
  <c r="W81" i="31"/>
  <c r="V81" i="31"/>
  <c r="U81" i="31"/>
  <c r="T81" i="31"/>
  <c r="S81" i="31"/>
  <c r="R81" i="31"/>
  <c r="I34" i="16" l="1"/>
  <c r="H13" i="13" s="1"/>
  <c r="P34" i="16"/>
  <c r="H14" i="13" s="1"/>
  <c r="W34" i="16"/>
  <c r="H15" i="13" s="1"/>
  <c r="AD34" i="16"/>
  <c r="H16" i="13" s="1"/>
  <c r="C18" i="28"/>
  <c r="D96" i="30" l="1"/>
  <c r="C96" i="30"/>
  <c r="D95" i="30"/>
  <c r="C95" i="30"/>
  <c r="D94" i="30"/>
  <c r="C94" i="30"/>
  <c r="D93" i="30"/>
  <c r="C93" i="30"/>
  <c r="D92" i="30"/>
  <c r="C92" i="30"/>
  <c r="D91" i="30"/>
  <c r="C91" i="30"/>
  <c r="D90" i="30"/>
  <c r="C90" i="30"/>
  <c r="D89" i="30"/>
  <c r="C89" i="30"/>
  <c r="D88" i="30"/>
  <c r="C88" i="30"/>
  <c r="D78" i="30"/>
  <c r="K69" i="30"/>
  <c r="J69" i="30"/>
  <c r="I69" i="30"/>
  <c r="H69" i="30"/>
  <c r="G69" i="30"/>
  <c r="F69" i="30"/>
  <c r="E69" i="30"/>
  <c r="L68" i="30"/>
  <c r="L66" i="30"/>
  <c r="L64" i="30"/>
  <c r="K61" i="30"/>
  <c r="J61" i="30"/>
  <c r="I61" i="30"/>
  <c r="H61" i="30"/>
  <c r="G61" i="30"/>
  <c r="F61" i="30"/>
  <c r="E61" i="30"/>
  <c r="L60" i="30"/>
  <c r="L58" i="30"/>
  <c r="L56" i="30"/>
  <c r="L54" i="30"/>
  <c r="K54" i="30"/>
  <c r="J54" i="30"/>
  <c r="I54" i="30"/>
  <c r="H54" i="30"/>
  <c r="G54" i="30"/>
  <c r="F54" i="30"/>
  <c r="E54" i="30"/>
  <c r="K41" i="30"/>
  <c r="J41" i="30"/>
  <c r="I41" i="30"/>
  <c r="H41" i="30"/>
  <c r="G41" i="30"/>
  <c r="F41" i="30"/>
  <c r="E41" i="30"/>
  <c r="L40" i="30"/>
  <c r="L39" i="30"/>
  <c r="K38" i="30"/>
  <c r="J38" i="30"/>
  <c r="I38" i="30"/>
  <c r="H38" i="30"/>
  <c r="G38" i="30"/>
  <c r="F38" i="30"/>
  <c r="E38" i="30"/>
  <c r="L37" i="30"/>
  <c r="L36" i="30"/>
  <c r="K35" i="30"/>
  <c r="J35" i="30"/>
  <c r="I35" i="30"/>
  <c r="H35" i="30"/>
  <c r="G35" i="30"/>
  <c r="F35" i="30"/>
  <c r="E35" i="30"/>
  <c r="L34" i="30"/>
  <c r="L33" i="30"/>
  <c r="K32" i="30"/>
  <c r="J32" i="30"/>
  <c r="I32" i="30"/>
  <c r="H32" i="30"/>
  <c r="G32" i="30"/>
  <c r="F32" i="30"/>
  <c r="E32" i="30"/>
  <c r="E44" i="30" s="1"/>
  <c r="L31" i="30"/>
  <c r="L30" i="30"/>
  <c r="M43" i="30" s="1"/>
  <c r="C18" i="30"/>
  <c r="D96" i="29"/>
  <c r="C96" i="29"/>
  <c r="D95" i="29"/>
  <c r="C95" i="29"/>
  <c r="D94" i="29"/>
  <c r="C94" i="29"/>
  <c r="D93" i="29"/>
  <c r="C93" i="29"/>
  <c r="D92" i="29"/>
  <c r="C92" i="29"/>
  <c r="D91" i="29"/>
  <c r="C91" i="29"/>
  <c r="D90" i="29"/>
  <c r="C90" i="29"/>
  <c r="D89" i="29"/>
  <c r="C89" i="29"/>
  <c r="D88" i="29"/>
  <c r="C88" i="29"/>
  <c r="D78" i="29"/>
  <c r="K69" i="29"/>
  <c r="L69" i="29" s="1"/>
  <c r="J69" i="29"/>
  <c r="I69" i="29"/>
  <c r="H69" i="29"/>
  <c r="G69" i="29"/>
  <c r="F69" i="29"/>
  <c r="E69" i="29"/>
  <c r="L68" i="29"/>
  <c r="L66" i="29"/>
  <c r="L64" i="29"/>
  <c r="K61" i="29"/>
  <c r="J61" i="29"/>
  <c r="I61" i="29"/>
  <c r="H61" i="29"/>
  <c r="G61" i="29"/>
  <c r="F61" i="29"/>
  <c r="E61" i="29"/>
  <c r="L60" i="29"/>
  <c r="L58" i="29"/>
  <c r="L56" i="29"/>
  <c r="L54" i="29"/>
  <c r="K54" i="29"/>
  <c r="J54" i="29"/>
  <c r="I54" i="29"/>
  <c r="H54" i="29"/>
  <c r="G54" i="29"/>
  <c r="F54" i="29"/>
  <c r="E54" i="29"/>
  <c r="K41" i="29"/>
  <c r="J41" i="29"/>
  <c r="I41" i="29"/>
  <c r="H41" i="29"/>
  <c r="G41" i="29"/>
  <c r="F41" i="29"/>
  <c r="E41" i="29"/>
  <c r="L40" i="29"/>
  <c r="L39" i="29"/>
  <c r="K38" i="29"/>
  <c r="J38" i="29"/>
  <c r="I38" i="29"/>
  <c r="H38" i="29"/>
  <c r="G38" i="29"/>
  <c r="F38" i="29"/>
  <c r="E38" i="29"/>
  <c r="L37" i="29"/>
  <c r="L36" i="29"/>
  <c r="K35" i="29"/>
  <c r="J35" i="29"/>
  <c r="I35" i="29"/>
  <c r="H35" i="29"/>
  <c r="G35" i="29"/>
  <c r="F35" i="29"/>
  <c r="E35" i="29"/>
  <c r="L34" i="29"/>
  <c r="L33" i="29"/>
  <c r="K32" i="29"/>
  <c r="J32" i="29"/>
  <c r="I32" i="29"/>
  <c r="H32" i="29"/>
  <c r="G32" i="29"/>
  <c r="F32" i="29"/>
  <c r="E32" i="29"/>
  <c r="E44" i="29" s="1"/>
  <c r="L31" i="29"/>
  <c r="L30" i="29"/>
  <c r="M43" i="29" s="1"/>
  <c r="C18" i="29"/>
  <c r="F54" i="28"/>
  <c r="G54" i="28"/>
  <c r="H54" i="28"/>
  <c r="I54" i="28"/>
  <c r="J54" i="28"/>
  <c r="K54" i="28"/>
  <c r="F69" i="28"/>
  <c r="G69" i="28"/>
  <c r="H69" i="28"/>
  <c r="I69" i="28"/>
  <c r="J69" i="28"/>
  <c r="K69" i="28"/>
  <c r="E69" i="28"/>
  <c r="F61" i="28"/>
  <c r="G61" i="28"/>
  <c r="H61" i="28"/>
  <c r="I61" i="28"/>
  <c r="J61" i="28"/>
  <c r="K61" i="28"/>
  <c r="E61" i="28"/>
  <c r="L60" i="28"/>
  <c r="L58" i="28"/>
  <c r="L68" i="28"/>
  <c r="L66" i="28"/>
  <c r="L43" i="28"/>
  <c r="K41" i="28"/>
  <c r="J41" i="28"/>
  <c r="I41" i="28"/>
  <c r="H41" i="28"/>
  <c r="G41" i="28"/>
  <c r="F41" i="28"/>
  <c r="E41" i="28"/>
  <c r="K38" i="28"/>
  <c r="J38" i="28"/>
  <c r="I38" i="28"/>
  <c r="H38" i="28"/>
  <c r="G38" i="28"/>
  <c r="F38" i="28"/>
  <c r="E38" i="28"/>
  <c r="K35" i="28"/>
  <c r="J35" i="28"/>
  <c r="I35" i="28"/>
  <c r="H35" i="28"/>
  <c r="G35" i="28"/>
  <c r="F35" i="28"/>
  <c r="E35" i="28"/>
  <c r="F32" i="28"/>
  <c r="G32" i="28"/>
  <c r="H32" i="28"/>
  <c r="I32" i="28"/>
  <c r="J32" i="28"/>
  <c r="K32" i="28"/>
  <c r="E32" i="28"/>
  <c r="E44" i="28" s="1"/>
  <c r="L40" i="28"/>
  <c r="L39" i="28"/>
  <c r="L37" i="28"/>
  <c r="L36" i="28"/>
  <c r="L35" i="30" l="1"/>
  <c r="L43" i="30"/>
  <c r="L69" i="30"/>
  <c r="L32" i="29"/>
  <c r="M44" i="29" s="1"/>
  <c r="L32" i="30"/>
  <c r="M44" i="30" s="1"/>
  <c r="L35" i="29"/>
  <c r="L41" i="30"/>
  <c r="L38" i="29"/>
  <c r="L38" i="30"/>
  <c r="L41" i="29"/>
  <c r="L43" i="29"/>
  <c r="L61" i="29"/>
  <c r="E71" i="29" s="1"/>
  <c r="F82" i="29" s="1"/>
  <c r="F83" i="29" s="1"/>
  <c r="L61" i="30"/>
  <c r="E71" i="30" s="1"/>
  <c r="F82" i="30" s="1"/>
  <c r="F83" i="30" s="1"/>
  <c r="L44" i="29"/>
  <c r="E47" i="29" s="1"/>
  <c r="L44" i="28"/>
  <c r="L38" i="28"/>
  <c r="D96" i="28"/>
  <c r="C96" i="28"/>
  <c r="D95" i="28"/>
  <c r="C95" i="28"/>
  <c r="D94" i="28"/>
  <c r="C94" i="28"/>
  <c r="D93" i="28"/>
  <c r="C93" i="28"/>
  <c r="D92" i="28"/>
  <c r="C92" i="28"/>
  <c r="D91" i="28"/>
  <c r="C91" i="28"/>
  <c r="D90" i="28"/>
  <c r="C90" i="28"/>
  <c r="D89" i="28"/>
  <c r="C89" i="28"/>
  <c r="D88" i="28"/>
  <c r="C88" i="28"/>
  <c r="D78" i="28"/>
  <c r="L69" i="28"/>
  <c r="L64" i="28"/>
  <c r="L56" i="28"/>
  <c r="L54" i="28"/>
  <c r="E54" i="28"/>
  <c r="L34" i="28"/>
  <c r="L33" i="28"/>
  <c r="L32" i="28"/>
  <c r="M44" i="28" s="1"/>
  <c r="L31" i="28"/>
  <c r="L30" i="28"/>
  <c r="M43" i="28" s="1"/>
  <c r="L44" i="30" l="1"/>
  <c r="E47" i="30" s="1"/>
  <c r="E48" i="30" s="1"/>
  <c r="E82" i="30" s="1"/>
  <c r="E83" i="30" s="1"/>
  <c r="G83" i="30" s="1"/>
  <c r="H12" i="13" s="1"/>
  <c r="E48" i="29"/>
  <c r="E82" i="29" s="1"/>
  <c r="E83" i="29" s="1"/>
  <c r="G83" i="29" s="1"/>
  <c r="H11" i="13" s="1"/>
  <c r="E81" i="29"/>
  <c r="L61" i="28"/>
  <c r="E71" i="28" s="1"/>
  <c r="F82" i="28" s="1"/>
  <c r="L35" i="28"/>
  <c r="E47" i="28"/>
  <c r="E48" i="28" s="1"/>
  <c r="E82" i="28" s="1"/>
  <c r="E83" i="28" s="1"/>
  <c r="E81" i="30" l="1"/>
  <c r="F83" i="28"/>
  <c r="G83" i="28" s="1"/>
  <c r="H10" i="13" s="1"/>
  <c r="H17" i="13" s="1"/>
  <c r="L41" i="28"/>
  <c r="E81" i="28"/>
</calcChain>
</file>

<file path=xl/sharedStrings.xml><?xml version="1.0" encoding="utf-8"?>
<sst xmlns="http://schemas.openxmlformats.org/spreadsheetml/2006/main" count="690" uniqueCount="216">
  <si>
    <t>TOTAL</t>
  </si>
  <si>
    <r>
      <t>INFO : REFERENTIEL PROFILS</t>
    </r>
    <r>
      <rPr>
        <b/>
        <sz val="20"/>
        <color theme="0"/>
        <rFont val="Calibri"/>
        <family val="2"/>
      </rPr>
      <t xml:space="preserve"> ETUDES </t>
    </r>
    <r>
      <rPr>
        <b/>
        <sz val="14"/>
        <color theme="0"/>
        <rFont val="Calibri"/>
        <family val="2"/>
      </rPr>
      <t>AFD</t>
    </r>
  </si>
  <si>
    <t>SOUTIEN / BACKSTOPPING</t>
  </si>
  <si>
    <t>//</t>
  </si>
  <si>
    <t>LES PROFILS</t>
  </si>
  <si>
    <t>SOUTIEN/BACKSTOPPING</t>
  </si>
  <si>
    <t>PROFIL 1</t>
  </si>
  <si>
    <t>PROFIL 2</t>
  </si>
  <si>
    <t>PROFIL 3</t>
  </si>
  <si>
    <t>PROFIL 4</t>
  </si>
  <si>
    <t>PROFIL 5</t>
  </si>
  <si>
    <t xml:space="preserve">JUNIOR
(De 0 à 5 ans) </t>
  </si>
  <si>
    <t>CONFIRME
(&gt;5 ans - 15 ans d’expérience)</t>
  </si>
  <si>
    <t xml:space="preserve">SENIOR
(Plus de 15 ans) </t>
  </si>
  <si>
    <t>PROFIL 6</t>
  </si>
  <si>
    <t>/</t>
  </si>
  <si>
    <t>En cas de consortium, merci de bien vouloir répartir le montant total entre chaque membre</t>
  </si>
  <si>
    <t>NOMBRE D'ANNEES D'EXPERIENCE/NUMBER OF YEARS OF EXPERIENCE</t>
  </si>
  <si>
    <t>Nom du soumissionnaire :</t>
  </si>
  <si>
    <t>POUR LE CANDIDAT</t>
  </si>
  <si>
    <t>POUR L'AFD</t>
  </si>
  <si>
    <t>Date et lieu</t>
  </si>
  <si>
    <t>Nom et fonction</t>
  </si>
  <si>
    <t>Signature</t>
  </si>
  <si>
    <t>TOTAL en € TTC</t>
  </si>
  <si>
    <t>SYNTHESE TOTAL ESTIMATIF DU CONTRAT</t>
  </si>
  <si>
    <t>Le présent document n'est pas contractuel. This document is not contractual.</t>
  </si>
  <si>
    <t>C'est le montant total estimatif du contrat ci-dessous qui sera pris en compte pour la comparaison et le classement des offres / 
It is the estimated total amount of the contract below which will be taken into account for the comparison and ranking of the offers</t>
  </si>
  <si>
    <t>Estimation
nombre sessions sur la durée de l'accord cadre</t>
  </si>
  <si>
    <t>TOTAL ESTIMATIF DU CONTRAT  / ESTIMATED TOTAL OF THE CONTRACT</t>
  </si>
  <si>
    <t>TVA APPLICABLE</t>
  </si>
  <si>
    <t>MERCI DE BIEN VOULOIR DECOMPOSER LE MONTANT DES FRAIS DE SECURITE et frais divers</t>
  </si>
  <si>
    <t>INSERER COMPOSITION 1</t>
  </si>
  <si>
    <t>INSERER COMPOSITION 2</t>
  </si>
  <si>
    <t>INSERER COMPOSITION 3</t>
  </si>
  <si>
    <t>INSERER COMPOSITION 4</t>
  </si>
  <si>
    <t>MISSION/HONORAIRE</t>
  </si>
  <si>
    <t>ESEMBLE DES FRAIS</t>
  </si>
  <si>
    <t>Montant en euros H.T.</t>
  </si>
  <si>
    <t>Montant en euros TTC (ou Net de TVA)</t>
  </si>
  <si>
    <t>MONTANT TOTAL TTC (ou Net de TVA)</t>
  </si>
  <si>
    <r>
      <t>La décomposition ci-après n'est pas contractuelle. Seul le montant forfaitaire global sera contractualisé. Il est demandé au soumissionnaire d</t>
    </r>
    <r>
      <rPr>
        <u/>
        <sz val="18"/>
        <color rgb="FFC00000"/>
        <rFont val="Roboto Bold"/>
      </rPr>
      <t xml:space="preserve">e renseigner uniquement les cellules de couleur blanche au sein de chaque tableau.
The following breakdown is not contractual. Only the total lump sum will be contracted. The bidder is requested to fill in only the white cells.
</t>
    </r>
  </si>
  <si>
    <t>NOM DU SOUMISSIONNAIRE OU DETAIL DU CONSORTIUM :/NAME OF THE BIDDER OR DETAILS OF THE CONSORTIUM :</t>
  </si>
  <si>
    <t>DETAIL OBLIGATOIRE EN CAS DE CONSORTIUM/MANDATORY DETAIL IN CASE OF CONSORTIUM :</t>
  </si>
  <si>
    <t>INFORMATION</t>
  </si>
  <si>
    <t>MANDATAIRE/CONTRACTOR</t>
  </si>
  <si>
    <t>HT</t>
  </si>
  <si>
    <t>EXCLUDING TAXES</t>
  </si>
  <si>
    <t>COTRAITANT 1/COCONTRACTOR 1</t>
  </si>
  <si>
    <t>PROFIL JUNIOR/JUNIOR PROFILE</t>
  </si>
  <si>
    <t>MOINS DE 5 ANS D'EXPERIENCE/0 TO 5 YEARS EXPERIENCE</t>
  </si>
  <si>
    <t>TTC</t>
  </si>
  <si>
    <t>INCLUDING TAXES</t>
  </si>
  <si>
    <t>COTRAITANT 2/COCONTRACTOR 2</t>
  </si>
  <si>
    <t>PROFIL CONFIRME/CONFIRMED PROFILE</t>
  </si>
  <si>
    <t>COTRAITANT 3/COCONTRACTOR 3</t>
  </si>
  <si>
    <t>PROFIL SENIOR/SENIOR PROFILE</t>
  </si>
  <si>
    <t>COTRAITANT 4/COCONTRACTOR 4</t>
  </si>
  <si>
    <t>SOUSTRAITANT 1/SUBCONTRACTOR 1</t>
  </si>
  <si>
    <t>SOUSTRAITANT 2/SUBCONTRACTOR 2</t>
  </si>
  <si>
    <t>SOUSTRAITANT 3/SUBCONTRACTOR 3</t>
  </si>
  <si>
    <t>SOUSTRAITANT 4/SUBCONTRACTOR 4</t>
  </si>
  <si>
    <t>PROFILS RETENUS POUR LA MISSION/PROFILES SELECTED FOR THE MISSION</t>
  </si>
  <si>
    <t>EXPERTISE PRINCIPALE/MAIN EXPERTISE</t>
  </si>
  <si>
    <t>NIVEAU DE SENIORITE : CHOISIR LA CATEGORIE VIA LISTE DEROULANTE/LEVEL OF SENIORITY : 
CHOOSE THE CATEGORY VIA THE DROP-DOWN LIST</t>
  </si>
  <si>
    <t>STRUCTURE / SOCIETE D'APPARTENANCE/STRUCTURE / COMPANY OF AFFILIATION</t>
  </si>
  <si>
    <t>TYPE D'EXPERTISE : LOCALE / INTERNATIONALE/TYPE OF EXPERTISE : LOCAL / INTERNATIONAL</t>
  </si>
  <si>
    <t>PAYS D'IMPLANTATION DU PROFIL - DE RESIDENCE PROFESSIONNELLE/COUNTRY WHERE THE PROFILE IS LOCATED - OF PROFESSIONAL RESIDENCE</t>
  </si>
  <si>
    <r>
      <t>TAUX JOUR EN</t>
    </r>
    <r>
      <rPr>
        <b/>
        <sz val="20"/>
        <rFont val="Roboto Bold"/>
      </rPr>
      <t xml:space="preserve"> € HT/DAY RATE IN € HT</t>
    </r>
  </si>
  <si>
    <t>LES LIVRABLES (honoraires en jours/hommes) (Prix forfaitaire)/DELIVERABLES (fees in days/men) (Fixed price)</t>
  </si>
  <si>
    <t>NOMBRE DE JOURS "SUR PLACE"/NUMBER OF DAYS 'ON SITE"</t>
  </si>
  <si>
    <t>NOMBRE DE JOURS "EN DISTANCIEL"/NUMBER OF DAYS "IN DISTANCE/REMOTE WORKING"</t>
  </si>
  <si>
    <t>NOMBRE TOTAL DE JOURS/TOTAL NUMBER OF DAYS</t>
  </si>
  <si>
    <t>MONTANT TOTAL EN EUROS HT AVANT EVENTUELLE REMISE/TOTAL AMOUNT IN EUROS EXCLUDING TAXES</t>
  </si>
  <si>
    <t>TVA APPLICABLE (si applicable)/VAT APPLICABLE</t>
  </si>
  <si>
    <r>
      <t>MONTANT TOTAL DE LA MISSION</t>
    </r>
    <r>
      <rPr>
        <b/>
        <sz val="16"/>
        <color rgb="FF002060"/>
        <rFont val="Roboto Bold"/>
      </rPr>
      <t xml:space="preserve"> HT/ TOTAL AMOUNT OF THE MISSION BEFORE TAX / EXCLUDING TAXES</t>
    </r>
  </si>
  <si>
    <r>
      <t xml:space="preserve">MONTANT TOTAL DE LA MISSION </t>
    </r>
    <r>
      <rPr>
        <b/>
        <sz val="16"/>
        <color rgb="FF002060"/>
        <rFont val="Roboto Bold"/>
      </rPr>
      <t>TTC</t>
    </r>
    <r>
      <rPr>
        <b/>
        <sz val="14"/>
        <color rgb="FF002060"/>
        <rFont val="Roboto Bold"/>
      </rPr>
      <t xml:space="preserve"> APRES EVENTUELLE REMISE / TOTAL AMOUNT OF THE MISSION INCLUDING TAXES</t>
    </r>
  </si>
  <si>
    <t xml:space="preserve">EVENTUELS FRAIS/FEES
Les frais de mission sont compris TTC et incluent tous types de taxes (taxes de séjour, taxe carbone et autres en sus d'une éventuelle application de la TVA française)  susceptibles d'être appliquées auxdits frais./Mission fees are inclusive of VAT and include all types of taxes (tourist taxes, carbon tax and others in addition to a possible application of French VAT) that may be applied to the said fees. </t>
  </si>
  <si>
    <t>LES FRAIS DE MISSION/MISSION EXPENSES</t>
  </si>
  <si>
    <t>FRAIS DE MISSION / MISSION EXPENSES</t>
  </si>
  <si>
    <t>NOMBRE DE BILLETS D'AVION POUR L'ENSEMBLE DE LA MISSION / NUMBER OF AIRLINE TICKETS FOR THE ENTIRE MISSION</t>
  </si>
  <si>
    <t>MONTANT TOTAL / TOTAL AMOUNT INCLUNDING TAXES</t>
  </si>
  <si>
    <t>NOMBRE DE JOURS DE MISSION / NUMBER OF MISSIONS DAYS</t>
  </si>
  <si>
    <t>MONTANT TOTAL / TOTAL AMOUNT INCLUDING TAXES</t>
  </si>
  <si>
    <t>MONTANT TOTAL DES FRAIS DE MISSION / TOTAL AMOUNT OF MISSION EXPENSES</t>
  </si>
  <si>
    <t>DETAIL MONTANT DU MARCHE PAR MEMBRE DU CONSORTIUM : A REMPLIR PAR LE SOUMISSIONNAIRE/THE BIDDER MUST DIVIDE THE AMOUNTS BETWEEN ANY CO-CONTRACTORS AND SUB-CONTRACTORS</t>
  </si>
  <si>
    <t>NOM DE LA SOCIETE</t>
  </si>
  <si>
    <t>MONTANT MISISON HT / MISSION AMOUNT EXCL. TAXES</t>
  </si>
  <si>
    <t>MONTANT MISSION TTC / MONTANT MISSION INCLUS. TAXES</t>
  </si>
  <si>
    <t>MONTANT FRAIS DE MISSION TTC /MISSION EXPENSES INCL. TAXES</t>
  </si>
  <si>
    <t>Vérification</t>
  </si>
  <si>
    <t>TAUX DE PER DIEM JOURNALIER / DAILY PER DIEM RATE (Jamaïque)</t>
  </si>
  <si>
    <t>TAUX DE PER DIEM JOURNALIER / DAILY PER DIEM RATE (République Dominicaine)</t>
  </si>
  <si>
    <t>TAUX DE PER DIEM JOURNALIER / DAILY PER DIEM RATE (OUGANDA)</t>
  </si>
  <si>
    <t>PRIX UNITAIRE DES BILLETS D'AVION ET/OU TRAIN Jamaïque
(CLASSE ECONOMIQUE)/UNIT PRICE OF AIR AND/OR TRAIN TICKETS
(ECONOMY CLASS)</t>
  </si>
  <si>
    <t>PRIX UNITAIRE DES BILLETS D'AVION ET/OU TRAIN Ouganda
(CLASSE ECONOMIQUE)/UNIT PRICE OF AIR AND/OR TRAIN TICKETS
(ECONOMY CLASS)</t>
  </si>
  <si>
    <t>PRIX UNITAIRE DES BILLETS D'AVION ET/OU TRAIN République Dominicaine
(CLASSE ECONOMIQUE)/UNIT PRICE OF AIR AND/OR TRAIN TICKETS
(ECONOMY CLASS)</t>
  </si>
  <si>
    <t>LIVRABLES ATTENDUS sur la période</t>
  </si>
  <si>
    <t>TOTAL DPGF (en euros TTC) (Période initiale/année 1)</t>
  </si>
  <si>
    <t>TOTAL DPGF (en euros TTC) (Période initiale/année 2)</t>
  </si>
  <si>
    <t>TOTAL DPGF (en euros TTC) (Période initiale/année 3)</t>
  </si>
  <si>
    <t xml:space="preserve"> </t>
  </si>
  <si>
    <r>
      <rPr>
        <b/>
        <sz val="26"/>
        <color theme="5" tint="-0.249977111117893"/>
        <rFont val="Century Gothic"/>
        <family val="2"/>
      </rPr>
      <t>1/</t>
    </r>
    <r>
      <rPr>
        <b/>
        <sz val="26"/>
        <color theme="1"/>
        <rFont val="Century Gothic"/>
        <family val="2"/>
      </rPr>
      <t xml:space="preserve"> </t>
    </r>
    <r>
      <rPr>
        <b/>
        <sz val="20"/>
        <color theme="1"/>
        <rFont val="Century Gothic"/>
        <family val="2"/>
      </rPr>
      <t>L'organisation  du soumissionnaire</t>
    </r>
  </si>
  <si>
    <t>SOUMISSIONNAIRE SEUL</t>
  </si>
  <si>
    <t>MANDATAIRE</t>
  </si>
  <si>
    <t>COTRAITANT 1</t>
  </si>
  <si>
    <t>COTRAITANT 2</t>
  </si>
  <si>
    <t>COTRAITANT 3</t>
  </si>
  <si>
    <t>COTRAITANT 4</t>
  </si>
  <si>
    <t>SOUSTRAITANT 1</t>
  </si>
  <si>
    <t>SOUSTRAITANT 2</t>
  </si>
  <si>
    <t>…</t>
  </si>
  <si>
    <r>
      <rPr>
        <b/>
        <sz val="26"/>
        <color theme="5" tint="-0.249977111117893"/>
        <rFont val="Century Gothic"/>
        <family val="2"/>
      </rPr>
      <t>2/</t>
    </r>
    <r>
      <rPr>
        <b/>
        <sz val="20"/>
        <color theme="1"/>
        <rFont val="Century Gothic"/>
        <family val="2"/>
      </rPr>
      <t xml:space="preserve"> Les taux journaliers maximum du soumissionnaire</t>
    </r>
  </si>
  <si>
    <t>SENIOR</t>
  </si>
  <si>
    <t>possédant plus de 10 ans d’expérience professionnelle</t>
  </si>
  <si>
    <t>CONFIRME</t>
  </si>
  <si>
    <t>possédant de 6 à 10 années d’expérience professionnelle</t>
  </si>
  <si>
    <t>possédant plus de 10 ans d’expérience professionnelle)</t>
  </si>
  <si>
    <r>
      <rPr>
        <b/>
        <sz val="18"/>
        <color theme="1"/>
        <rFont val="Century Gothic"/>
        <family val="2"/>
      </rPr>
      <t>SENIOR</t>
    </r>
    <r>
      <rPr>
        <sz val="18"/>
        <color theme="1"/>
        <rFont val="Century Gothic"/>
        <family val="2"/>
      </rPr>
      <t xml:space="preserve">
possédant plus de 10 ans d’expérience professionnelle</t>
    </r>
  </si>
  <si>
    <r>
      <rPr>
        <b/>
        <sz val="18"/>
        <color theme="1"/>
        <rFont val="Century Gothic"/>
        <family val="2"/>
      </rPr>
      <t>CONFIRME</t>
    </r>
    <r>
      <rPr>
        <sz val="18"/>
        <color theme="1"/>
        <rFont val="Century Gothic"/>
        <family val="2"/>
      </rPr>
      <t xml:space="preserve">
possédant de 6 à 10 années d’expérience professionnelle</t>
    </r>
  </si>
  <si>
    <t>Français</t>
  </si>
  <si>
    <t>Anglais</t>
  </si>
  <si>
    <t>Espagnol</t>
  </si>
  <si>
    <t>Autre à préciser</t>
  </si>
  <si>
    <t>IDENTIFICATION</t>
  </si>
  <si>
    <t>SOCIETE</t>
  </si>
  <si>
    <t>IMPLANTATION</t>
  </si>
  <si>
    <t>EXPERTISE
INTERNATIONALE/LOCALE</t>
  </si>
  <si>
    <t>Profil EXEMPLE</t>
  </si>
  <si>
    <t>SOCIETE A</t>
  </si>
  <si>
    <t>France</t>
  </si>
  <si>
    <t>INTERNATIONALE</t>
  </si>
  <si>
    <t>X</t>
  </si>
  <si>
    <t>NOMBRE DE PROFILS</t>
  </si>
  <si>
    <t>*Ce tableau de compétences ne constitue pas la seule base d'analyse des compétences des profils.</t>
  </si>
  <si>
    <t>Remplissage obligatoire/fields required</t>
  </si>
  <si>
    <t>Domaine d'expertise/
field of expertise</t>
  </si>
  <si>
    <t>SENIORITE
SENIORITY</t>
  </si>
  <si>
    <t>EXPERIENCE/
EXPERIENCE</t>
  </si>
  <si>
    <r>
      <rPr>
        <b/>
        <sz val="24"/>
        <color theme="1"/>
        <rFont val="Century Gothic"/>
        <family val="2"/>
      </rPr>
      <t>TAUX par jour en euros HT</t>
    </r>
    <r>
      <rPr>
        <b/>
        <sz val="20"/>
        <color theme="1"/>
        <rFont val="Century Gothic"/>
        <family val="2"/>
      </rPr>
      <t xml:space="preserve"> </t>
    </r>
    <r>
      <rPr>
        <b/>
        <sz val="28"/>
        <color theme="1"/>
        <rFont val="Century Gothic"/>
        <family val="2"/>
      </rPr>
      <t>expert "international"</t>
    </r>
    <r>
      <rPr>
        <b/>
        <sz val="20"/>
        <color theme="1"/>
        <rFont val="Century Gothic"/>
        <family val="2"/>
      </rPr>
      <t xml:space="preserve">
</t>
    </r>
    <r>
      <rPr>
        <b/>
        <sz val="20"/>
        <color rgb="FFFF0000"/>
        <rFont val="Century Gothic"/>
        <family val="2"/>
      </rPr>
      <t xml:space="preserve">OBLIGATOIRE
</t>
    </r>
    <r>
      <rPr>
        <b/>
        <sz val="20"/>
        <rFont val="Century Gothic"/>
        <family val="2"/>
      </rPr>
      <t>RATES per day in euros excluding tax "international" expert</t>
    </r>
    <r>
      <rPr>
        <b/>
        <sz val="20"/>
        <color rgb="FFFF0000"/>
        <rFont val="Century Gothic"/>
        <family val="2"/>
      </rPr>
      <t xml:space="preserve">
MANDATORY</t>
    </r>
  </si>
  <si>
    <r>
      <rPr>
        <b/>
        <sz val="24"/>
        <color theme="1"/>
        <rFont val="Century Gothic"/>
        <family val="2"/>
      </rPr>
      <t>TAUX par jour en euros HT</t>
    </r>
    <r>
      <rPr>
        <b/>
        <sz val="20"/>
        <color theme="1"/>
        <rFont val="Century Gothic"/>
        <family val="2"/>
      </rPr>
      <t xml:space="preserve"> </t>
    </r>
    <r>
      <rPr>
        <b/>
        <sz val="28"/>
        <color theme="1"/>
        <rFont val="Century Gothic"/>
        <family val="2"/>
      </rPr>
      <t>expert "Local"</t>
    </r>
    <r>
      <rPr>
        <b/>
        <sz val="20"/>
        <color theme="1"/>
        <rFont val="Century Gothic"/>
        <family val="2"/>
      </rPr>
      <t xml:space="preserve">
</t>
    </r>
    <r>
      <rPr>
        <b/>
        <sz val="20"/>
        <color rgb="FFFF0000"/>
        <rFont val="Century Gothic"/>
        <family val="2"/>
      </rPr>
      <t xml:space="preserve">OBLIGATOIRE
</t>
    </r>
    <r>
      <rPr>
        <b/>
        <sz val="20"/>
        <rFont val="Century Gothic"/>
        <family val="2"/>
      </rPr>
      <t>RATE per day in euros excluding tax expert "Local"</t>
    </r>
    <r>
      <rPr>
        <b/>
        <sz val="20"/>
        <color rgb="FFFF0000"/>
        <rFont val="Century Gothic"/>
        <family val="2"/>
      </rPr>
      <t xml:space="preserve">
MANDATORY</t>
    </r>
  </si>
  <si>
    <t>BAGRICOLA</t>
  </si>
  <si>
    <t>République dominicaine/
Dominican Republic</t>
  </si>
  <si>
    <t xml:space="preserve">Changement climatique (atténuation et adaptation)/
climate change (mitigation and adaptation), </t>
  </si>
  <si>
    <t>Finance vert/
climate finance</t>
  </si>
  <si>
    <t>Finance agricole/
Agricultural finance</t>
  </si>
  <si>
    <t>Gestion des risques environnementaux, sociaux et climatiques/
Environmental, social and climate risk management</t>
  </si>
  <si>
    <t>Systèmes MRV/
MRV systems</t>
  </si>
  <si>
    <t>Digitalisation/digitalization</t>
  </si>
  <si>
    <t xml:space="preserve">conception de programmes de renforcement des capacités/design of capacity building programmes, 
</t>
  </si>
  <si>
    <t xml:space="preserve">vulnérabilité et inégalités de genre/
vulnerability and gender inequalities
</t>
  </si>
  <si>
    <t>Ouganda/
Uganda</t>
  </si>
  <si>
    <t>DBJ</t>
  </si>
  <si>
    <t>Expertise locale/local expertise</t>
  </si>
  <si>
    <t>Expertise Internationale/International Expertise</t>
  </si>
  <si>
    <t>Jamaïque/
Jamaica</t>
  </si>
  <si>
    <t>Compétence supplémentaire proposé par le soumissionnaire 3/
Additional Competency proposed by Bidder 3</t>
  </si>
  <si>
    <t>Compétence supplémentaire proposé par le soumissionnaire 4/
Additional Competency proposed by Bidder 4</t>
  </si>
  <si>
    <t>PostBank/UDB</t>
  </si>
  <si>
    <t xml:space="preserve">Vulnérabilité et inégalités de genre/
vulnerability and gender inequalities
</t>
  </si>
  <si>
    <t>Pourcentage de TVA française (si applicable)/
French VAT percentage (if applicable)</t>
  </si>
  <si>
    <t>Expert international/
International Expert</t>
  </si>
  <si>
    <t>EXPERTS</t>
  </si>
  <si>
    <t>SENIORIT2/SENIORITY</t>
  </si>
  <si>
    <t xml:space="preserve">Cout total Estimatif TOTAL TTC/Total Estimated Cost TOTAL INCLUDING Tax
</t>
  </si>
  <si>
    <t>République Dominicaine/
Dominican Republic</t>
  </si>
  <si>
    <t>JAMAIQUE/
JAMAICA</t>
  </si>
  <si>
    <t>OUGANDA/UGANDA</t>
  </si>
  <si>
    <t>Expert Local/
Local Expert</t>
  </si>
  <si>
    <t>Montant Total TTC Expert International
Total Amount TTC International Expert</t>
  </si>
  <si>
    <t>Montant Total TTC Expert Local REP DOM
Total Amount TTC Local Expert DOM. REP</t>
  </si>
  <si>
    <t>Montant Total TTC Expert Local JAMAIQUE
Total Amount TTC Local Expert JAMAICA</t>
  </si>
  <si>
    <t>Montant Total TTC Expert Local OUGANDA
Total Amount TTC Local Expert UGANDA</t>
  </si>
  <si>
    <t>TOTAL DQE Expert International (en euros TTC)</t>
  </si>
  <si>
    <t>TOTAL DQE Expert Local REP DOM (en euros TTC)</t>
  </si>
  <si>
    <t>TOTAL DQE Expert Local JAMAIQUE (en euros TTC)</t>
  </si>
  <si>
    <t>TOTAL DQE Expert local Ouganda (en euros TTC)</t>
  </si>
  <si>
    <t>KO</t>
  </si>
  <si>
    <t>Inclusion Financière / Financial Inclusion</t>
  </si>
  <si>
    <t>Garanties ( Fonds de Garantie et Garanties Bnacaires) / Guarantees (Guarantee Funds, Banking Guarantees)</t>
  </si>
  <si>
    <t>Finance Climat /
climate finance</t>
  </si>
  <si>
    <t xml:space="preserve">Conception de programmes de renforcement des capacités/design of capacity building programmes, 
</t>
  </si>
  <si>
    <t>Expert(e) suivi-évaluation / Monitoring and Evaluation Expert</t>
  </si>
  <si>
    <t>Expert(e) en coordination institutionnelle et partenariats / Expert in institutional coordination and partnerships</t>
  </si>
  <si>
    <t>Chargé(e) de mobilisation des expertises / Expertise mobilisation officer</t>
  </si>
  <si>
    <t>Inclusion Financière et éducation financière / Financial Inclusion and financial education</t>
  </si>
  <si>
    <t>Assistant(e) de coordination / Project Officer</t>
  </si>
  <si>
    <t>Directeur(rice) Coordinateur(rice) de Mission / Team Leader</t>
  </si>
  <si>
    <t>profil recommandable mais pas obligatoire</t>
  </si>
  <si>
    <t>Garanties (Fonds de Garantie et Garanties Bancaires) / Guarantees (Guarantee Funds, Banking Guarantees)</t>
  </si>
  <si>
    <t>Estimation du
nombre de jour commandés sur  la durée de l'accord cadre</t>
  </si>
  <si>
    <r>
      <rPr>
        <b/>
        <u/>
        <sz val="18"/>
        <rFont val="Century Gothic"/>
        <family val="2"/>
      </rPr>
      <t>Expert local</t>
    </r>
    <r>
      <rPr>
        <sz val="18"/>
        <rFont val="Century Gothic"/>
        <family val="2"/>
      </rPr>
      <t xml:space="preserve"> en république dominicaine</t>
    </r>
  </si>
  <si>
    <r>
      <rPr>
        <b/>
        <u/>
        <sz val="18"/>
        <rFont val="Century Gothic"/>
        <family val="2"/>
      </rPr>
      <t>Expertise locale</t>
    </r>
    <r>
      <rPr>
        <sz val="18"/>
        <rFont val="Century Gothic"/>
        <family val="2"/>
      </rPr>
      <t xml:space="preserve"> en JamaIque</t>
    </r>
  </si>
  <si>
    <r>
      <rPr>
        <b/>
        <u/>
        <sz val="18"/>
        <rFont val="Century Gothic"/>
        <family val="2"/>
      </rPr>
      <t>Expertise locale</t>
    </r>
    <r>
      <rPr>
        <sz val="18"/>
        <rFont val="Century Gothic"/>
        <family val="2"/>
      </rPr>
      <t xml:space="preserve"> en OUGANDA</t>
    </r>
  </si>
  <si>
    <t>Expert INTERNATIONAL</t>
  </si>
  <si>
    <r>
      <t xml:space="preserve">AIDE - HELP :
</t>
    </r>
    <r>
      <rPr>
        <sz val="28"/>
        <rFont val="Century Gothic"/>
        <family val="2"/>
      </rPr>
      <t xml:space="preserve">Un expert international s’entend comme un expert susceptible de travailler dans une zone géographique autre que sa zone géographique nationale.
Un expert Local s’entend comme un expert n’ayant d’expérience que dans son pays d’origine et n'ayant vocation à travailler que dans cette zone géogaphique.
</t>
    </r>
    <r>
      <rPr>
        <b/>
        <u/>
        <sz val="28"/>
        <color rgb="FFFF0000"/>
        <rFont val="Century Gothic"/>
        <family val="2"/>
      </rPr>
      <t xml:space="preserve">
</t>
    </r>
    <r>
      <rPr>
        <sz val="28"/>
        <rFont val="Century Gothic"/>
        <family val="2"/>
      </rPr>
      <t>An international expert is understood as an expert likely to work in a geographical area other than his national geographical area.
A Local expert is understood as an expert having experience only in his country of origin and intended to work only in this geogaphic area.</t>
    </r>
    <r>
      <rPr>
        <b/>
        <u/>
        <sz val="36"/>
        <color rgb="FFFF0000"/>
        <rFont val="Century Gothic"/>
        <family val="2"/>
      </rPr>
      <t xml:space="preserve">
</t>
    </r>
  </si>
  <si>
    <t>PLUS DE 10 ANS D'EXPERIENCE/MORE THAN 10 YEARS EXPERIENCE</t>
  </si>
  <si>
    <t>&lt; 6ANS A 10 ANS D'EXPERIENCE/&lt;6 TO 10 YEARS EXPERIENCE</t>
  </si>
  <si>
    <t>Coût unitaire EN €H.T. (Taux journalier)/Unit cost IN € excluding tax (Daily rate)</t>
  </si>
  <si>
    <t>Coût unitaire EN € TTC/Net de TVA Française (Taux journalier)/Unit cost IN € including tax/Net of french VAT (Daily rate)</t>
  </si>
  <si>
    <t>trimestre 1</t>
  </si>
  <si>
    <t>trimestre 2</t>
  </si>
  <si>
    <t>trimestre 3</t>
  </si>
  <si>
    <t>trimestre 4</t>
  </si>
  <si>
    <t>Trimestre 1</t>
  </si>
  <si>
    <t>Trimestre 2</t>
  </si>
  <si>
    <t>Trimestre 3</t>
  </si>
  <si>
    <t>Trimestre 4</t>
  </si>
  <si>
    <t>SYF-2025-0093
Assistance technique à des banques publiques de développement pour promouvoir les investissements durables dans les systèmes alimentaires
Technical Assistance to Public Development Banks to promote sustainable investments in food systems</t>
  </si>
  <si>
    <t>DPGF
Assistance technique à des banques publiques de développement pour promouvoir les investissements durables dans les systèmes alimentaires
Technical Assistance to Public Development Banks to promote sustainable investments in food systems
SYF-2025-0093 DPGF
Année 3 (période de reconduction 3)</t>
  </si>
  <si>
    <t>DPGF
Assistance technique à des banques publiques de développement pour promouvoir les investissements durables dans les systèmes alimentaires
Technical Assistance to Public Development Banks to promote sustainable investments in food systems
SYF-2025-0093 DPGF
Année 2 (période de reconduction 1)</t>
  </si>
  <si>
    <t>DPGF
Assistance technique à des banques publiques de développement pour promouvoir les investissements durables dans les systèmes alimentaires
Technical Assistance to Public Development Banks to promote sustainable investments in food systems
SYF-2025-0093 DPGF
Année 1 (période Initiale)</t>
  </si>
  <si>
    <r>
      <t xml:space="preserve">SYF-2025-0093
Assistance technique à des banques publiques de développement pour promouvoir les investissements durables dans les systèmes alimentaires
Technical Assistance to Public Development Banks to promote sustainable investments in food systems
</t>
    </r>
    <r>
      <rPr>
        <b/>
        <sz val="12"/>
        <color rgb="FFFF0000"/>
        <rFont val="Roboto Black"/>
      </rPr>
      <t>DETAIL QUANTITIF ESTIMATIF
document non contractuel</t>
    </r>
  </si>
  <si>
    <t>Assistance technique à des banques publiques de développement pour promouvoir les investissements durables dans les systèmes alimentaires
Technical Assistance to four Public Development Bnks to promote sustainable investments in food systems
SYF-2025-0093</t>
  </si>
  <si>
    <r>
      <t xml:space="preserve">Filling rule:
</t>
    </r>
    <r>
      <rPr>
        <sz val="24"/>
        <color theme="1"/>
        <rFont val="Century Gothic"/>
        <family val="2"/>
      </rPr>
      <t xml:space="preserve">All the Price lines must be filled in. (Local/international expert, Confirmed/Senior)
Please take note of article 7.2 of the Contract.
</t>
    </r>
    <r>
      <rPr>
        <sz val="22"/>
        <color theme="1"/>
        <rFont val="Century Gothic"/>
        <family val="2"/>
      </rPr>
      <t xml:space="preserve">
</t>
    </r>
    <r>
      <rPr>
        <u/>
        <sz val="22"/>
        <color theme="1"/>
        <rFont val="Century Gothic"/>
        <family val="2"/>
      </rPr>
      <t/>
    </r>
  </si>
  <si>
    <r>
      <t xml:space="preserve">Règle de remplissage :
</t>
    </r>
    <r>
      <rPr>
        <sz val="26"/>
        <color theme="1"/>
        <rFont val="Century Gothic"/>
        <family val="2"/>
      </rPr>
      <t xml:space="preserve">L'ensemble des lignes de Prix doivent être remplies. (expert Local/internation, Confirme/Sénior)
Merci de prendre connaissance de l'article 7.2 du Contrat
</t>
    </r>
    <r>
      <rPr>
        <sz val="22"/>
        <color theme="1"/>
        <rFont val="Century Gothic"/>
        <family val="2"/>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</si>
</sst>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quot;_-;\-* #,##0.00\ &quot;€&quot;_-;_-* &quot;-&quot;??\ &quot;€&quot;_-;_-@_-"/>
    <numFmt numFmtId="164" formatCode="#,##0.00\ &quot;€&quot;"/>
    <numFmt numFmtId="165" formatCode="#,##0\ &quot;€&quot;"/>
    <numFmt numFmtId="166" formatCode="_-* #,##0.00\ [$€-40C]_-;\-* #,##0.00\ [$€-40C]_-;_-* &quot;-&quot;??\ [$€-40C]_-;_-@_-"/>
    <numFmt numFmtId="167" formatCode="0.0%"/>
    <numFmt numFmtId="168" formatCode="#,##0&quot; € HT&quot;"/>
    <numFmt numFmtId="169" formatCode="#,##0.00&quot; € HT&quot;"/>
    <numFmt numFmtId="170" formatCode="#,##0.00\ &quot;€&quot;\ \T\T\C"/>
    <numFmt numFmtId="171" formatCode="#,##0\ [$֏-42B]"/>
    <numFmt numFmtId="172" formatCode="#,##0.00\ _€"/>
    <numFmt numFmtId="173" formatCode="###,0\.00&quot; € HT&quot;"/>
    <numFmt numFmtId="174" formatCode="#,##0\ _€"/>
    <numFmt numFmtId="175" formatCode="_-* #,##0\ [$€-40C]_-;\-* #,##0\ [$€-40C]_-;_-* &quot;-&quot;??\ [$€-40C]_-;_-@_-"/>
  </numFmts>
  <fonts count="131"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4"/>
      <color theme="1"/>
      <name val="Calibri"/>
      <family val="2"/>
    </font>
    <font>
      <b/>
      <sz val="14"/>
      <color theme="0"/>
      <name val="Calibri"/>
      <family val="2"/>
    </font>
    <font>
      <b/>
      <sz val="14"/>
      <color indexed="56"/>
      <name val="Calibri"/>
      <family val="2"/>
    </font>
    <font>
      <sz val="14"/>
      <color rgb="FFC00000"/>
      <name val="Roboto Bold"/>
    </font>
    <font>
      <sz val="14"/>
      <color theme="1"/>
      <name val="Calibri"/>
      <family val="2"/>
      <scheme val="minor"/>
    </font>
    <font>
      <sz val="16"/>
      <color rgb="FFC00000"/>
      <name val="Roboto Bold"/>
    </font>
    <font>
      <sz val="22"/>
      <name val="Calibri"/>
      <family val="2"/>
      <scheme val="minor"/>
    </font>
    <font>
      <b/>
      <sz val="11"/>
      <color theme="0"/>
      <name val="Roboto Bold"/>
    </font>
    <font>
      <b/>
      <sz val="14"/>
      <name val="Roboto Bold"/>
    </font>
    <font>
      <sz val="11"/>
      <color rgb="FF002060"/>
      <name val="Roboto Bold"/>
    </font>
    <font>
      <sz val="11"/>
      <name val="Roboto Bold"/>
    </font>
    <font>
      <sz val="11"/>
      <color theme="1"/>
      <name val="Roboto Bold"/>
    </font>
    <font>
      <sz val="11"/>
      <color rgb="FF009AA0"/>
      <name val="Calibri Light"/>
      <family val="2"/>
    </font>
    <font>
      <b/>
      <sz val="11"/>
      <color rgb="FF002060"/>
      <name val="Roboto Bold"/>
    </font>
    <font>
      <b/>
      <sz val="11"/>
      <name val="Roboto Bold"/>
    </font>
    <font>
      <sz val="11"/>
      <color rgb="FFC00000"/>
      <name val="Roboto Bold"/>
    </font>
    <font>
      <b/>
      <sz val="16"/>
      <name val="Calibri"/>
      <family val="2"/>
      <scheme val="minor"/>
    </font>
    <font>
      <sz val="12"/>
      <color theme="1"/>
      <name val="Calibri"/>
      <family val="2"/>
    </font>
    <font>
      <b/>
      <sz val="11"/>
      <color theme="1"/>
      <name val="Calibri"/>
      <family val="2"/>
      <scheme val="minor"/>
    </font>
    <font>
      <sz val="11"/>
      <color theme="0"/>
      <name val="Calibri"/>
      <family val="2"/>
      <scheme val="minor"/>
    </font>
    <font>
      <sz val="11"/>
      <name val="Calibri"/>
      <family val="2"/>
      <scheme val="minor"/>
    </font>
    <font>
      <sz val="28"/>
      <color theme="1"/>
      <name val="Roboto Black"/>
    </font>
    <font>
      <sz val="18"/>
      <color rgb="FFC00000"/>
      <name val="Roboto Bold"/>
    </font>
    <font>
      <u/>
      <sz val="18"/>
      <color rgb="FFC00000"/>
      <name val="Roboto Bold"/>
    </font>
    <font>
      <sz val="14"/>
      <color indexed="16"/>
      <name val="Calibri"/>
      <family val="2"/>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8"/>
      <color theme="0"/>
      <name val="Roboto Bold"/>
    </font>
    <font>
      <sz val="14"/>
      <color theme="0"/>
      <name val="Calibri"/>
      <family val="2"/>
      <scheme val="minor"/>
    </font>
    <font>
      <sz val="14"/>
      <color rgb="FF002060"/>
      <name val="Roboto Bold"/>
    </font>
    <font>
      <sz val="16"/>
      <color rgb="FF002060"/>
      <name val="Roboto Bold"/>
    </font>
    <font>
      <b/>
      <sz val="20"/>
      <name val="Roboto Bold"/>
    </font>
    <font>
      <sz val="16"/>
      <name val="Roboto Bold"/>
    </font>
    <font>
      <sz val="18"/>
      <name val="Roboto Bold"/>
    </font>
    <font>
      <b/>
      <sz val="14"/>
      <color rgb="FF002060"/>
      <name val="Roboto Bold"/>
    </font>
    <font>
      <b/>
      <sz val="16"/>
      <name val="Roboto Bold"/>
    </font>
    <font>
      <b/>
      <sz val="16"/>
      <color rgb="FF002060"/>
      <name val="Roboto Bold"/>
    </font>
    <font>
      <b/>
      <sz val="24"/>
      <name val="Calibri"/>
      <family val="2"/>
      <scheme val="minor"/>
    </font>
    <font>
      <b/>
      <sz val="14"/>
      <color theme="0"/>
      <name val="Roboto Bold"/>
    </font>
    <font>
      <b/>
      <sz val="11"/>
      <name val="Calibri"/>
      <family val="2"/>
      <scheme val="minor"/>
    </font>
    <font>
      <b/>
      <u/>
      <sz val="14"/>
      <name val="Roboto Bold"/>
    </font>
    <font>
      <sz val="12"/>
      <color theme="1"/>
      <name val="Roboto Black"/>
    </font>
    <font>
      <b/>
      <sz val="12"/>
      <color rgb="FFFF0000"/>
      <name val="Roboto Black"/>
    </font>
    <font>
      <b/>
      <sz val="12"/>
      <color theme="0"/>
      <name val="Calibri"/>
      <family val="2"/>
    </font>
    <font>
      <b/>
      <sz val="12"/>
      <color indexed="56"/>
      <name val="Calibri"/>
      <family val="2"/>
    </font>
    <font>
      <sz val="12"/>
      <color indexed="16"/>
      <name val="Calibri"/>
      <family val="2"/>
    </font>
    <font>
      <b/>
      <sz val="12"/>
      <color rgb="FFFF0000"/>
      <name val="Calibri"/>
      <family val="2"/>
    </font>
    <font>
      <b/>
      <sz val="12"/>
      <color theme="0"/>
      <name val="Calibri"/>
      <family val="2"/>
      <scheme val="minor"/>
    </font>
    <font>
      <b/>
      <sz val="12"/>
      <name val="Calibri"/>
      <family val="2"/>
      <scheme val="minor"/>
    </font>
    <font>
      <sz val="12"/>
      <name val="Calibri"/>
      <family val="2"/>
      <scheme val="minor"/>
    </font>
    <font>
      <sz val="12"/>
      <color rgb="FFC00000"/>
      <name val="Roboto Bold"/>
    </font>
    <font>
      <b/>
      <sz val="12"/>
      <color theme="1"/>
      <name val="Calibri"/>
      <family val="2"/>
    </font>
    <font>
      <sz val="12"/>
      <name val="Roboto Bold"/>
    </font>
    <font>
      <sz val="16"/>
      <name val="Calibri"/>
      <family val="2"/>
      <scheme val="minor"/>
    </font>
    <font>
      <b/>
      <sz val="18"/>
      <name val="Roboto Bold"/>
    </font>
    <font>
      <b/>
      <sz val="20"/>
      <color theme="1"/>
      <name val="Calibri"/>
      <family val="2"/>
    </font>
    <font>
      <sz val="20"/>
      <color theme="1"/>
      <name val="Roboto Black"/>
    </font>
    <font>
      <b/>
      <sz val="11"/>
      <color theme="0"/>
      <name val="Calibri"/>
      <family val="2"/>
      <scheme val="minor"/>
    </font>
    <font>
      <b/>
      <i/>
      <sz val="16"/>
      <color rgb="FFFF0000"/>
      <name val="Roboto Bold"/>
    </font>
    <font>
      <b/>
      <i/>
      <sz val="14"/>
      <color rgb="FFFF0000"/>
      <name val="Roboto Bold"/>
    </font>
    <font>
      <b/>
      <sz val="24"/>
      <color theme="1"/>
      <name val="Calibri"/>
      <family val="2"/>
      <scheme val="minor"/>
    </font>
    <font>
      <b/>
      <sz val="22"/>
      <color theme="1"/>
      <name val="Calibri"/>
      <family val="2"/>
      <scheme val="minor"/>
    </font>
    <font>
      <b/>
      <sz val="11"/>
      <color theme="1"/>
      <name val="Roboto Bold"/>
    </font>
    <font>
      <b/>
      <sz val="16"/>
      <color theme="1"/>
      <name val="Roboto Bold"/>
    </font>
    <font>
      <sz val="20"/>
      <name val="Roboto Bold"/>
    </font>
    <font>
      <b/>
      <sz val="24"/>
      <name val="Roboto Bold"/>
    </font>
    <font>
      <b/>
      <sz val="36"/>
      <color rgb="FFFF0000"/>
      <name val="Roboto Bold"/>
    </font>
    <font>
      <b/>
      <sz val="14"/>
      <color theme="0"/>
      <name val="Calibri"/>
      <family val="2"/>
      <scheme val="minor"/>
    </font>
    <font>
      <b/>
      <sz val="16"/>
      <color theme="0"/>
      <name val="Roboto Bold"/>
    </font>
    <font>
      <sz val="10"/>
      <color theme="1"/>
      <name val="Century Gothic"/>
      <family val="2"/>
    </font>
    <font>
      <b/>
      <sz val="16"/>
      <color theme="1"/>
      <name val="Century Gothic"/>
      <family val="2"/>
    </font>
    <font>
      <b/>
      <sz val="26"/>
      <color theme="1"/>
      <name val="Century Gothic"/>
      <family val="2"/>
    </font>
    <font>
      <b/>
      <sz val="14"/>
      <color rgb="FF0000FF"/>
      <name val="Century Gothic"/>
      <family val="2"/>
    </font>
    <font>
      <b/>
      <sz val="16"/>
      <color rgb="FFFF0000"/>
      <name val="Century Gothic"/>
      <family val="2"/>
    </font>
    <font>
      <b/>
      <sz val="12"/>
      <color theme="1"/>
      <name val="Century Gothic"/>
      <family val="2"/>
    </font>
    <font>
      <b/>
      <sz val="10"/>
      <color theme="1"/>
      <name val="Century Gothic"/>
      <family val="2"/>
    </font>
    <font>
      <b/>
      <sz val="20"/>
      <color theme="1"/>
      <name val="Century Gothic"/>
      <family val="2"/>
    </font>
    <font>
      <b/>
      <sz val="26"/>
      <color theme="5" tint="-0.249977111117893"/>
      <name val="Century Gothic"/>
      <family val="2"/>
    </font>
    <font>
      <sz val="16"/>
      <color theme="1"/>
      <name val="Century Gothic"/>
      <family val="2"/>
    </font>
    <font>
      <b/>
      <u/>
      <sz val="36"/>
      <color rgb="FFFF0000"/>
      <name val="Century Gothic"/>
      <family val="2"/>
    </font>
    <font>
      <sz val="20"/>
      <color theme="1"/>
      <name val="Century Gothic"/>
      <family val="2"/>
    </font>
    <font>
      <b/>
      <sz val="18"/>
      <color theme="1"/>
      <name val="Century Gothic"/>
      <family val="2"/>
    </font>
    <font>
      <b/>
      <sz val="48"/>
      <color theme="1"/>
      <name val="Century Gothic"/>
      <family val="2"/>
    </font>
    <font>
      <b/>
      <sz val="28"/>
      <color theme="1"/>
      <name val="Century Gothic"/>
      <family val="2"/>
    </font>
    <font>
      <b/>
      <sz val="24"/>
      <color theme="1"/>
      <name val="Century Gothic"/>
      <family val="2"/>
    </font>
    <font>
      <b/>
      <sz val="20"/>
      <color rgb="FFFF0000"/>
      <name val="Century Gothic"/>
      <family val="2"/>
    </font>
    <font>
      <sz val="18"/>
      <color rgb="FF0000FF"/>
      <name val="Century Gothic"/>
      <family val="2"/>
    </font>
    <font>
      <b/>
      <sz val="14"/>
      <color rgb="FFFF0000"/>
      <name val="Century Gothic"/>
      <family val="2"/>
    </font>
    <font>
      <sz val="18"/>
      <color theme="1"/>
      <name val="Century Gothic"/>
      <family val="2"/>
    </font>
    <font>
      <b/>
      <sz val="10"/>
      <color theme="0"/>
      <name val="Century Gothic"/>
      <family val="2"/>
    </font>
    <font>
      <b/>
      <sz val="14"/>
      <color theme="0"/>
      <name val="Century Gothic"/>
      <family val="2"/>
    </font>
    <font>
      <b/>
      <sz val="12"/>
      <color theme="0"/>
      <name val="Century Gothic"/>
      <family val="2"/>
    </font>
    <font>
      <b/>
      <sz val="10"/>
      <color rgb="FF0000FF"/>
      <name val="Century Gothic"/>
      <family val="2"/>
    </font>
    <font>
      <sz val="12"/>
      <color theme="1"/>
      <name val="Century Gothic"/>
      <family val="2"/>
    </font>
    <font>
      <sz val="14"/>
      <color rgb="FF0000FF"/>
      <name val="Century Gothic"/>
      <family val="2"/>
    </font>
    <font>
      <sz val="14"/>
      <color theme="1"/>
      <name val="Century Gothic"/>
      <family val="2"/>
    </font>
    <font>
      <b/>
      <sz val="16"/>
      <name val="Century Gothic"/>
      <family val="2"/>
    </font>
    <font>
      <b/>
      <sz val="16"/>
      <color rgb="FF0000FF"/>
      <name val="Century Gothic"/>
      <family val="2"/>
    </font>
    <font>
      <b/>
      <sz val="14"/>
      <name val="Century Gothic"/>
      <family val="2"/>
    </font>
    <font>
      <sz val="12"/>
      <color rgb="FF0000FF"/>
      <name val="Century Gothic"/>
      <family val="2"/>
    </font>
    <font>
      <b/>
      <sz val="12"/>
      <name val="Century Gothic"/>
      <family val="2"/>
    </font>
    <font>
      <sz val="18"/>
      <name val="Century Gothic"/>
      <family val="2"/>
    </font>
    <font>
      <b/>
      <sz val="24"/>
      <color rgb="FF0000FF"/>
      <name val="Century Gothic"/>
      <family val="2"/>
    </font>
    <font>
      <sz val="16"/>
      <name val="Century Gothic"/>
      <family val="2"/>
    </font>
    <font>
      <sz val="16"/>
      <color theme="1"/>
      <name val="Calibri"/>
      <family val="2"/>
    </font>
    <font>
      <b/>
      <sz val="16"/>
      <color theme="0"/>
      <name val="Calibri"/>
      <family val="2"/>
      <scheme val="minor"/>
    </font>
    <font>
      <b/>
      <sz val="20"/>
      <name val="Century Gothic"/>
      <family val="2"/>
    </font>
    <font>
      <b/>
      <sz val="22"/>
      <color theme="1"/>
      <name val="Calibri"/>
      <family val="2"/>
    </font>
    <font>
      <b/>
      <sz val="18"/>
      <name val="Calibri"/>
      <family val="2"/>
    </font>
    <font>
      <sz val="14"/>
      <color rgb="FFFF0000"/>
      <name val="Calibri"/>
      <family val="2"/>
      <scheme val="minor"/>
    </font>
    <font>
      <b/>
      <sz val="18"/>
      <name val="Century Gothic"/>
      <family val="2"/>
    </font>
    <font>
      <b/>
      <u/>
      <sz val="18"/>
      <name val="Century Gothic"/>
      <family val="2"/>
    </font>
    <font>
      <sz val="28"/>
      <name val="Century Gothic"/>
      <family val="2"/>
    </font>
    <font>
      <b/>
      <u/>
      <sz val="28"/>
      <color rgb="FFFF0000"/>
      <name val="Century Gothic"/>
      <family val="2"/>
    </font>
    <font>
      <b/>
      <u/>
      <sz val="36"/>
      <color theme="1"/>
      <name val="Century Gothic"/>
      <family val="2"/>
    </font>
    <font>
      <sz val="26"/>
      <color theme="1"/>
      <name val="Century Gothic"/>
      <family val="2"/>
    </font>
    <font>
      <sz val="24"/>
      <color theme="1"/>
      <name val="Century Gothic"/>
      <family val="2"/>
    </font>
    <font>
      <sz val="22"/>
      <color theme="1"/>
      <name val="Century Gothic"/>
      <family val="2"/>
    </font>
    <font>
      <u/>
      <sz val="22"/>
      <color theme="1"/>
      <name val="Century Gothic"/>
      <family val="2"/>
    </font>
  </fonts>
  <fills count="22">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gray125">
        <bgColor theme="4" tint="0.79998168889431442"/>
      </patternFill>
    </fill>
    <fill>
      <patternFill patternType="gray0625">
        <bgColor theme="4" tint="0.79998168889431442"/>
      </patternFill>
    </fill>
    <fill>
      <patternFill patternType="solid">
        <fgColor rgb="FF0066FF"/>
        <bgColor indexed="64"/>
      </patternFill>
    </fill>
    <fill>
      <patternFill patternType="solid">
        <fgColor theme="9" tint="0.79998168889431442"/>
        <bgColor indexed="64"/>
      </patternFill>
    </fill>
    <fill>
      <patternFill patternType="solid">
        <fgColor rgb="FF92D050"/>
        <bgColor indexed="64"/>
      </patternFill>
    </fill>
    <fill>
      <patternFill patternType="solid">
        <fgColor theme="1"/>
        <bgColor indexed="64"/>
      </patternFill>
    </fill>
    <fill>
      <patternFill patternType="solid">
        <fgColor theme="7" tint="0.79998168889431442"/>
        <bgColor indexed="64"/>
      </patternFill>
    </fill>
    <fill>
      <patternFill patternType="solid">
        <fgColor theme="2"/>
        <bgColor indexed="64"/>
      </patternFill>
    </fill>
    <fill>
      <patternFill patternType="solid">
        <fgColor rgb="FF000066"/>
        <bgColor indexed="64"/>
      </patternFill>
    </fill>
    <fill>
      <patternFill patternType="gray125">
        <bgColor theme="0" tint="-0.14999847407452621"/>
      </patternFill>
    </fill>
    <fill>
      <patternFill patternType="solid">
        <fgColor theme="8"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rgb="FFFFFF00"/>
        <bgColor indexed="64"/>
      </patternFill>
    </fill>
  </fills>
  <borders count="16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right/>
      <top style="mediumDashDot">
        <color theme="3"/>
      </top>
      <bottom/>
      <diagonal/>
    </border>
    <border>
      <left style="thin">
        <color rgb="FF002060"/>
      </left>
      <right style="thin">
        <color rgb="FF002060"/>
      </right>
      <top/>
      <bottom style="thin">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medium">
        <color rgb="FF002060"/>
      </left>
      <right/>
      <top style="thin">
        <color rgb="FF002060"/>
      </top>
      <bottom style="medium">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medium">
        <color auto="1"/>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top style="medium">
        <color rgb="FF002060"/>
      </top>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2060"/>
      </left>
      <right style="medium">
        <color rgb="FF002060"/>
      </right>
      <top/>
      <bottom style="thin">
        <color rgb="FF002060"/>
      </bottom>
      <diagonal/>
    </border>
    <border>
      <left style="medium">
        <color rgb="FF002060"/>
      </left>
      <right style="medium">
        <color rgb="FF002060"/>
      </right>
      <top/>
      <bottom/>
      <diagonal/>
    </border>
    <border>
      <left style="thin">
        <color rgb="FF002060"/>
      </left>
      <right style="medium">
        <color rgb="FF002060"/>
      </right>
      <top style="thin">
        <color rgb="FF002060"/>
      </top>
      <bottom style="thin">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style="medium">
        <color rgb="FF002060"/>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top/>
      <bottom style="thin">
        <color indexed="64"/>
      </bottom>
      <diagonal/>
    </border>
    <border>
      <left style="thin">
        <color indexed="64"/>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rgb="FF002060"/>
      </left>
      <right/>
      <top/>
      <bottom style="thin">
        <color rgb="FF002060"/>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double">
        <color auto="1"/>
      </left>
      <right/>
      <top style="double">
        <color auto="1"/>
      </top>
      <bottom/>
      <diagonal/>
    </border>
    <border>
      <left/>
      <right/>
      <top style="double">
        <color auto="1"/>
      </top>
      <bottom/>
      <diagonal/>
    </border>
    <border>
      <left style="double">
        <color auto="1"/>
      </left>
      <right/>
      <top/>
      <bottom/>
      <diagonal/>
    </border>
    <border>
      <left/>
      <right style="double">
        <color auto="1"/>
      </right>
      <top/>
      <bottom/>
      <diagonal/>
    </border>
    <border>
      <left style="thick">
        <color auto="1"/>
      </left>
      <right/>
      <top style="thick">
        <color auto="1"/>
      </top>
      <bottom/>
      <diagonal/>
    </border>
    <border>
      <left/>
      <right/>
      <top style="thick">
        <color auto="1"/>
      </top>
      <bottom/>
      <diagonal/>
    </border>
    <border>
      <left style="thick">
        <color auto="1"/>
      </left>
      <right/>
      <top/>
      <bottom/>
      <diagonal/>
    </border>
    <border>
      <left style="thick">
        <color auto="1"/>
      </left>
      <right/>
      <top/>
      <bottom style="thick">
        <color auto="1"/>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medium">
        <color indexed="64"/>
      </left>
      <right style="medium">
        <color indexed="64"/>
      </right>
      <top/>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medium">
        <color auto="1"/>
      </left>
      <right style="medium">
        <color auto="1"/>
      </right>
      <top/>
      <bottom style="medium">
        <color auto="1"/>
      </bottom>
      <diagonal/>
    </border>
    <border>
      <left style="thin">
        <color auto="1"/>
      </left>
      <right style="thin">
        <color auto="1"/>
      </right>
      <top style="thick">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medium">
        <color theme="1"/>
      </left>
      <right/>
      <top style="medium">
        <color theme="1"/>
      </top>
      <bottom style="medium">
        <color theme="1"/>
      </bottom>
      <diagonal/>
    </border>
    <border>
      <left/>
      <right style="thin">
        <color indexed="64"/>
      </right>
      <top/>
      <bottom/>
      <diagonal/>
    </border>
    <border>
      <left style="medium">
        <color theme="1"/>
      </left>
      <right style="dotted">
        <color theme="6" tint="-0.499984740745262"/>
      </right>
      <top style="medium">
        <color theme="1"/>
      </top>
      <bottom style="hair">
        <color theme="0" tint="-0.34998626667073579"/>
      </bottom>
      <diagonal/>
    </border>
    <border>
      <left style="dotted">
        <color theme="6" tint="-0.499984740745262"/>
      </left>
      <right style="dotted">
        <color theme="6" tint="-0.499984740745262"/>
      </right>
      <top style="medium">
        <color theme="1"/>
      </top>
      <bottom style="hair">
        <color theme="0" tint="-0.34998626667073579"/>
      </bottom>
      <diagonal/>
    </border>
    <border>
      <left style="dotted">
        <color theme="6" tint="-0.499984740745262"/>
      </left>
      <right style="hair">
        <color theme="1"/>
      </right>
      <top style="medium">
        <color theme="1"/>
      </top>
      <bottom style="hair">
        <color theme="0" tint="-0.34998626667073579"/>
      </bottom>
      <diagonal/>
    </border>
    <border>
      <left style="hair">
        <color theme="1"/>
      </left>
      <right style="hair">
        <color theme="1"/>
      </right>
      <top style="medium">
        <color theme="1"/>
      </top>
      <bottom style="hair">
        <color theme="0" tint="-0.34998626667073579"/>
      </bottom>
      <diagonal/>
    </border>
    <border>
      <left style="hair">
        <color theme="1"/>
      </left>
      <right style="thin">
        <color indexed="64"/>
      </right>
      <top style="medium">
        <color theme="1"/>
      </top>
      <bottom style="hair">
        <color theme="0" tint="-0.34998626667073579"/>
      </bottom>
      <diagonal/>
    </border>
    <border>
      <left style="medium">
        <color theme="1"/>
      </left>
      <right style="dotted">
        <color theme="6" tint="-0.499984740745262"/>
      </right>
      <top style="hair">
        <color theme="0" tint="-0.34998626667073579"/>
      </top>
      <bottom style="hair">
        <color theme="0" tint="-0.34998626667073579"/>
      </bottom>
      <diagonal/>
    </border>
    <border>
      <left style="dotted">
        <color theme="6" tint="-0.499984740745262"/>
      </left>
      <right style="dotted">
        <color theme="6" tint="-0.499984740745262"/>
      </right>
      <top style="hair">
        <color theme="0" tint="-0.34998626667073579"/>
      </top>
      <bottom style="hair">
        <color theme="0" tint="-0.34998626667073579"/>
      </bottom>
      <diagonal/>
    </border>
    <border>
      <left style="dotted">
        <color theme="6" tint="-0.499984740745262"/>
      </left>
      <right style="hair">
        <color theme="1"/>
      </right>
      <top style="hair">
        <color theme="0" tint="-0.34998626667073579"/>
      </top>
      <bottom style="hair">
        <color theme="0" tint="-0.34998626667073579"/>
      </bottom>
      <diagonal/>
    </border>
    <border>
      <left style="hair">
        <color theme="1"/>
      </left>
      <right style="hair">
        <color theme="1"/>
      </right>
      <top style="hair">
        <color theme="0" tint="-0.34998626667073579"/>
      </top>
      <bottom style="hair">
        <color theme="0" tint="-0.34998626667073579"/>
      </bottom>
      <diagonal/>
    </border>
    <border>
      <left style="hair">
        <color theme="1"/>
      </left>
      <right style="thin">
        <color indexed="64"/>
      </right>
      <top style="hair">
        <color theme="0" tint="-0.34998626667073579"/>
      </top>
      <bottom style="hair">
        <color theme="0" tint="-0.34998626667073579"/>
      </bottom>
      <diagonal/>
    </border>
    <border>
      <left style="medium">
        <color theme="1"/>
      </left>
      <right style="dotted">
        <color theme="6" tint="-0.499984740745262"/>
      </right>
      <top style="hair">
        <color theme="0" tint="-0.34998626667073579"/>
      </top>
      <bottom style="medium">
        <color theme="1"/>
      </bottom>
      <diagonal/>
    </border>
    <border>
      <left style="dotted">
        <color theme="6" tint="-0.499984740745262"/>
      </left>
      <right style="dotted">
        <color theme="6" tint="-0.499984740745262"/>
      </right>
      <top style="hair">
        <color theme="0" tint="-0.34998626667073579"/>
      </top>
      <bottom style="medium">
        <color theme="1"/>
      </bottom>
      <diagonal/>
    </border>
    <border>
      <left style="dotted">
        <color theme="6" tint="-0.499984740745262"/>
      </left>
      <right style="hair">
        <color theme="1"/>
      </right>
      <top style="hair">
        <color theme="0" tint="-0.34998626667073579"/>
      </top>
      <bottom style="medium">
        <color theme="1"/>
      </bottom>
      <diagonal/>
    </border>
    <border>
      <left style="hair">
        <color theme="1"/>
      </left>
      <right style="hair">
        <color theme="1"/>
      </right>
      <top style="hair">
        <color theme="0" tint="-0.34998626667073579"/>
      </top>
      <bottom style="medium">
        <color theme="1"/>
      </bottom>
      <diagonal/>
    </border>
    <border>
      <left style="hair">
        <color theme="1"/>
      </left>
      <right style="thin">
        <color indexed="64"/>
      </right>
      <top style="hair">
        <color theme="0" tint="-0.34998626667073579"/>
      </top>
      <bottom style="medium">
        <color theme="1"/>
      </bottom>
      <diagonal/>
    </border>
    <border>
      <left/>
      <right/>
      <top style="medium">
        <color theme="1"/>
      </top>
      <bottom style="medium">
        <color theme="1"/>
      </bottom>
      <diagonal/>
    </border>
    <border>
      <left/>
      <right style="thin">
        <color indexed="64"/>
      </right>
      <top style="medium">
        <color theme="1"/>
      </top>
      <bottom style="medium">
        <color theme="1"/>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style="double">
        <color auto="1"/>
      </left>
      <right/>
      <top/>
      <bottom style="thick">
        <color auto="1"/>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thick">
        <color auto="1"/>
      </left>
      <right style="medium">
        <color auto="1"/>
      </right>
      <top/>
      <bottom/>
      <diagonal/>
    </border>
    <border>
      <left style="thick">
        <color auto="1"/>
      </left>
      <right style="medium">
        <color auto="1"/>
      </right>
      <top/>
      <bottom style="thick">
        <color auto="1"/>
      </bottom>
      <diagonal/>
    </border>
    <border>
      <left style="medium">
        <color auto="1"/>
      </left>
      <right style="medium">
        <color auto="1"/>
      </right>
      <top/>
      <bottom style="thick">
        <color auto="1"/>
      </bottom>
      <diagonal/>
    </border>
    <border>
      <left style="double">
        <color auto="1"/>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top style="thick">
        <color auto="1"/>
      </top>
      <bottom style="thin">
        <color auto="1"/>
      </bottom>
      <diagonal/>
    </border>
    <border>
      <left style="double">
        <color auto="1"/>
      </left>
      <right style="thick">
        <color auto="1"/>
      </right>
      <top style="thin">
        <color auto="1"/>
      </top>
      <bottom style="thin">
        <color auto="1"/>
      </bottom>
      <diagonal/>
    </border>
    <border>
      <left style="double">
        <color auto="1"/>
      </left>
      <right style="thick">
        <color auto="1"/>
      </right>
      <top style="thick">
        <color auto="1"/>
      </top>
      <bottom style="thin">
        <color auto="1"/>
      </bottom>
      <diagonal/>
    </border>
    <border>
      <left style="double">
        <color auto="1"/>
      </left>
      <right style="thin">
        <color auto="1"/>
      </right>
      <top style="thick">
        <color auto="1"/>
      </top>
      <bottom style="thin">
        <color auto="1"/>
      </bottom>
      <diagonal/>
    </border>
    <border>
      <left style="double">
        <color auto="1"/>
      </left>
      <right style="thin">
        <color auto="1"/>
      </right>
      <top style="thin">
        <color auto="1"/>
      </top>
      <bottom style="thick">
        <color auto="1"/>
      </bottom>
      <diagonal/>
    </border>
    <border>
      <left/>
      <right style="medium">
        <color theme="0"/>
      </right>
      <top style="thick">
        <color indexed="64"/>
      </top>
      <bottom/>
      <diagonal/>
    </border>
    <border>
      <left style="medium">
        <color theme="0"/>
      </left>
      <right style="thin">
        <color indexed="64"/>
      </right>
      <top style="thick">
        <color indexed="64"/>
      </top>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thick">
        <color auto="1"/>
      </left>
      <right style="medium">
        <color auto="1"/>
      </right>
      <top style="thin">
        <color auto="1"/>
      </top>
      <bottom style="thin">
        <color auto="1"/>
      </bottom>
      <diagonal/>
    </border>
    <border>
      <left style="thick">
        <color auto="1"/>
      </left>
      <right style="medium">
        <color auto="1"/>
      </right>
      <top/>
      <bottom style="thin">
        <color auto="1"/>
      </bottom>
      <diagonal/>
    </border>
    <border>
      <left style="thick">
        <color auto="1"/>
      </left>
      <right style="medium">
        <color auto="1"/>
      </right>
      <top style="thin">
        <color auto="1"/>
      </top>
      <bottom/>
      <diagonal/>
    </border>
    <border>
      <left style="medium">
        <color auto="1"/>
      </left>
      <right style="double">
        <color auto="1"/>
      </right>
      <top style="thick">
        <color auto="1"/>
      </top>
      <bottom style="thin">
        <color auto="1"/>
      </bottom>
      <diagonal/>
    </border>
    <border>
      <left style="medium">
        <color theme="0"/>
      </left>
      <right style="double">
        <color auto="1"/>
      </right>
      <top style="thick">
        <color auto="1"/>
      </top>
      <bottom/>
      <diagonal/>
    </border>
    <border>
      <left style="medium">
        <color theme="0"/>
      </left>
      <right/>
      <top style="thick">
        <color auto="1"/>
      </top>
      <bottom/>
      <diagonal/>
    </border>
    <border>
      <left style="thick">
        <color auto="1"/>
      </left>
      <right style="thin">
        <color auto="1"/>
      </right>
      <top style="thin">
        <color auto="1"/>
      </top>
      <bottom style="thick">
        <color auto="1"/>
      </bottom>
      <diagonal/>
    </border>
    <border>
      <left style="thin">
        <color indexed="64"/>
      </left>
      <right/>
      <top style="thin">
        <color auto="1"/>
      </top>
      <bottom style="thick">
        <color auto="1"/>
      </bottom>
      <diagonal/>
    </border>
    <border>
      <left style="double">
        <color auto="1"/>
      </left>
      <right style="thick">
        <color auto="1"/>
      </right>
      <top style="thin">
        <color auto="1"/>
      </top>
      <bottom style="thick">
        <color auto="1"/>
      </bottom>
      <diagonal/>
    </border>
    <border>
      <left/>
      <right style="medium">
        <color auto="1"/>
      </right>
      <top style="thick">
        <color auto="1"/>
      </top>
      <bottom style="thin">
        <color auto="1"/>
      </bottom>
      <diagonal/>
    </border>
    <border>
      <left style="medium">
        <color auto="1"/>
      </left>
      <right style="medium">
        <color auto="1"/>
      </right>
      <top style="thin">
        <color auto="1"/>
      </top>
      <bottom/>
      <diagonal/>
    </border>
    <border>
      <left style="medium">
        <color auto="1"/>
      </left>
      <right style="double">
        <color auto="1"/>
      </right>
      <top style="thin">
        <color auto="1"/>
      </top>
      <bottom/>
      <diagonal/>
    </border>
    <border>
      <left/>
      <right style="medium">
        <color auto="1"/>
      </right>
      <top/>
      <bottom style="thin">
        <color auto="1"/>
      </bottom>
      <diagonal/>
    </border>
    <border>
      <left/>
      <right style="thick">
        <color auto="1"/>
      </right>
      <top/>
      <bottom style="thick">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style="double">
        <color auto="1"/>
      </right>
      <top style="thin">
        <color auto="1"/>
      </top>
      <bottom style="thick">
        <color auto="1"/>
      </bottom>
      <diagonal/>
    </border>
  </borders>
  <cellStyleXfs count="24">
    <xf numFmtId="0" fontId="0" fillId="0" borderId="0"/>
    <xf numFmtId="0" fontId="8" fillId="0" borderId="0"/>
    <xf numFmtId="9" fontId="8" fillId="0" borderId="0" applyFont="0" applyFill="0" applyBorder="0" applyAlignment="0" applyProtection="0"/>
    <xf numFmtId="44" fontId="8" fillId="0" borderId="0" applyFont="0" applyFill="0" applyBorder="0" applyAlignment="0" applyProtection="0"/>
    <xf numFmtId="0" fontId="7" fillId="0" borderId="0"/>
    <xf numFmtId="44" fontId="7" fillId="0" borderId="0" applyFont="0" applyFill="0" applyBorder="0" applyAlignment="0" applyProtection="0"/>
    <xf numFmtId="9" fontId="7" fillId="0" borderId="0" applyFont="0" applyFill="0" applyBorder="0" applyAlignment="0" applyProtection="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0" fontId="26" fillId="0" borderId="0"/>
    <xf numFmtId="0" fontId="3" fillId="0" borderId="0"/>
    <xf numFmtId="44" fontId="3" fillId="0" borderId="0" applyFont="0" applyFill="0" applyBorder="0" applyAlignment="0" applyProtection="0"/>
    <xf numFmtId="9" fontId="2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cellStyleXfs>
  <cellXfs count="571">
    <xf numFmtId="0" fontId="0" fillId="0" borderId="0" xfId="0"/>
    <xf numFmtId="0" fontId="26" fillId="0" borderId="0" xfId="14"/>
    <xf numFmtId="0" fontId="26" fillId="0" borderId="0" xfId="14" applyBorder="1"/>
    <xf numFmtId="0" fontId="9" fillId="0" borderId="4" xfId="14" applyFont="1" applyBorder="1"/>
    <xf numFmtId="0" fontId="9" fillId="0" borderId="7" xfId="14" applyFont="1" applyBorder="1"/>
    <xf numFmtId="0" fontId="11" fillId="0" borderId="0" xfId="14" applyFont="1" applyFill="1" applyBorder="1" applyAlignment="1">
      <alignment vertical="center" wrapText="1"/>
    </xf>
    <xf numFmtId="0" fontId="11" fillId="0" borderId="0" xfId="14" applyFont="1" applyFill="1" applyBorder="1" applyAlignment="1">
      <alignment horizontal="center" vertical="center" wrapText="1"/>
    </xf>
    <xf numFmtId="0" fontId="33" fillId="0" borderId="8" xfId="14" applyFont="1" applyFill="1" applyBorder="1" applyAlignment="1" applyProtection="1">
      <alignment vertical="center" wrapText="1"/>
      <protection locked="0"/>
    </xf>
    <xf numFmtId="0" fontId="26" fillId="0" borderId="0" xfId="14" applyFill="1"/>
    <xf numFmtId="0" fontId="9" fillId="0" borderId="7" xfId="14" applyFont="1" applyFill="1" applyBorder="1"/>
    <xf numFmtId="0" fontId="33" fillId="0" borderId="0" xfId="14" applyFont="1" applyFill="1" applyBorder="1" applyAlignment="1" applyProtection="1">
      <alignment vertical="center" wrapText="1"/>
      <protection locked="0"/>
    </xf>
    <xf numFmtId="0" fontId="12" fillId="0" borderId="0" xfId="14" applyFont="1" applyFill="1" applyBorder="1" applyAlignment="1" applyProtection="1">
      <protection locked="0"/>
    </xf>
    <xf numFmtId="0" fontId="12" fillId="3" borderId="0" xfId="14" applyFont="1" applyFill="1" applyBorder="1" applyAlignment="1" applyProtection="1">
      <alignment vertical="center"/>
      <protection locked="0"/>
    </xf>
    <xf numFmtId="0" fontId="0" fillId="0" borderId="0" xfId="0" applyBorder="1"/>
    <xf numFmtId="0" fontId="0" fillId="0" borderId="4" xfId="0" applyBorder="1"/>
    <xf numFmtId="0" fontId="0" fillId="0" borderId="5" xfId="0" applyBorder="1"/>
    <xf numFmtId="0" fontId="0" fillId="0" borderId="6" xfId="0" applyBorder="1"/>
    <xf numFmtId="0" fontId="0" fillId="0" borderId="7" xfId="0" applyBorder="1"/>
    <xf numFmtId="0" fontId="57" fillId="0" borderId="8" xfId="0" applyFont="1" applyFill="1" applyBorder="1" applyAlignment="1" applyProtection="1">
      <alignment vertical="center" wrapText="1"/>
      <protection locked="0"/>
    </xf>
    <xf numFmtId="0" fontId="0" fillId="0" borderId="0" xfId="0" applyFill="1"/>
    <xf numFmtId="0" fontId="0" fillId="0" borderId="7" xfId="0" applyFill="1" applyBorder="1"/>
    <xf numFmtId="0" fontId="56" fillId="0" borderId="0" xfId="0" applyFont="1" applyFill="1" applyBorder="1" applyAlignment="1">
      <alignment horizontal="center" vertical="center" wrapText="1"/>
    </xf>
    <xf numFmtId="0" fontId="57" fillId="0" borderId="0" xfId="0" applyFont="1" applyFill="1" applyBorder="1" applyAlignment="1" applyProtection="1">
      <alignment vertical="center" wrapText="1"/>
      <protection locked="0"/>
    </xf>
    <xf numFmtId="0" fontId="24" fillId="3" borderId="0" xfId="0" applyFont="1" applyFill="1" applyBorder="1" applyAlignment="1" applyProtection="1">
      <alignment vertical="center"/>
      <protection locked="0"/>
    </xf>
    <xf numFmtId="0" fontId="0" fillId="0" borderId="0" xfId="0" applyFill="1" applyBorder="1"/>
    <xf numFmtId="0" fontId="0" fillId="0" borderId="8" xfId="0" applyFill="1" applyBorder="1"/>
    <xf numFmtId="0" fontId="0" fillId="0" borderId="8" xfId="0" applyBorder="1"/>
    <xf numFmtId="0" fontId="0" fillId="0" borderId="0" xfId="0" applyFont="1" applyBorder="1" applyAlignment="1">
      <alignment wrapText="1"/>
    </xf>
    <xf numFmtId="0" fontId="60" fillId="0" borderId="0" xfId="0" applyFont="1" applyBorder="1" applyAlignment="1">
      <alignment horizontal="center" vertical="top" wrapText="1"/>
    </xf>
    <xf numFmtId="0" fontId="0" fillId="0" borderId="11" xfId="0" applyBorder="1"/>
    <xf numFmtId="0" fontId="0" fillId="0" borderId="12" xfId="0" applyBorder="1"/>
    <xf numFmtId="0" fontId="0" fillId="0" borderId="13" xfId="0" applyBorder="1"/>
    <xf numFmtId="166" fontId="58" fillId="7" borderId="64" xfId="0" applyNumberFormat="1" applyFont="1" applyFill="1" applyBorder="1" applyAlignment="1">
      <alignment horizontal="right" vertical="center" wrapText="1"/>
    </xf>
    <xf numFmtId="0" fontId="62" fillId="3" borderId="0" xfId="0" applyFont="1" applyFill="1" applyBorder="1" applyAlignment="1" applyProtection="1">
      <alignment vertical="center"/>
      <protection locked="0"/>
    </xf>
    <xf numFmtId="166" fontId="63" fillId="7" borderId="66" xfId="0" applyNumberFormat="1" applyFont="1" applyFill="1" applyBorder="1" applyAlignment="1">
      <alignment horizontal="right" vertical="center" wrapText="1"/>
    </xf>
    <xf numFmtId="166" fontId="63" fillId="7" borderId="9" xfId="0" applyNumberFormat="1" applyFont="1" applyFill="1" applyBorder="1" applyAlignment="1">
      <alignment horizontal="right" vertical="center" wrapText="1"/>
    </xf>
    <xf numFmtId="0" fontId="23" fillId="3" borderId="9" xfId="0" applyFont="1" applyFill="1" applyBorder="1" applyAlignment="1" applyProtection="1">
      <alignment horizontal="center" vertical="center"/>
      <protection locked="0"/>
    </xf>
    <xf numFmtId="0" fontId="64" fillId="3" borderId="0" xfId="0" applyFont="1" applyFill="1" applyBorder="1" applyAlignment="1" applyProtection="1">
      <alignment vertical="center"/>
      <protection locked="0"/>
    </xf>
    <xf numFmtId="0" fontId="53" fillId="0" borderId="4" xfId="0" applyFont="1" applyBorder="1" applyAlignment="1">
      <alignment horizontal="center" vertical="center" wrapText="1"/>
    </xf>
    <xf numFmtId="0" fontId="55" fillId="10" borderId="0" xfId="0" applyFont="1" applyFill="1" applyBorder="1" applyAlignment="1">
      <alignment horizontal="center" vertical="center" wrapText="1"/>
    </xf>
    <xf numFmtId="0" fontId="2" fillId="0" borderId="0" xfId="20" applyProtection="1">
      <protection locked="0"/>
    </xf>
    <xf numFmtId="0" fontId="28" fillId="0" borderId="0" xfId="20" applyFont="1" applyProtection="1">
      <protection locked="0"/>
    </xf>
    <xf numFmtId="0" fontId="29" fillId="0" borderId="0" xfId="20" applyFont="1" applyProtection="1">
      <protection locked="0"/>
    </xf>
    <xf numFmtId="0" fontId="2" fillId="0" borderId="0" xfId="20" applyBorder="1" applyProtection="1">
      <protection locked="0"/>
    </xf>
    <xf numFmtId="0" fontId="2" fillId="0" borderId="0" xfId="20" applyFont="1" applyProtection="1">
      <protection locked="0"/>
    </xf>
    <xf numFmtId="0" fontId="29" fillId="0" borderId="0" xfId="20" applyFont="1" applyBorder="1" applyAlignment="1" applyProtection="1">
      <protection locked="0"/>
    </xf>
    <xf numFmtId="0" fontId="35" fillId="5" borderId="9" xfId="20" applyFont="1" applyFill="1" applyBorder="1" applyAlignment="1" applyProtection="1">
      <alignment vertical="center"/>
    </xf>
    <xf numFmtId="0" fontId="36" fillId="0" borderId="9" xfId="20" applyFont="1" applyBorder="1" applyAlignment="1" applyProtection="1">
      <alignment wrapText="1"/>
      <protection locked="0"/>
    </xf>
    <xf numFmtId="0" fontId="37" fillId="6" borderId="36" xfId="20" applyFont="1" applyFill="1" applyBorder="1" applyProtection="1">
      <protection locked="0"/>
    </xf>
    <xf numFmtId="0" fontId="13" fillId="0" borderId="7" xfId="20" applyFont="1" applyBorder="1" applyProtection="1">
      <protection locked="0"/>
    </xf>
    <xf numFmtId="0" fontId="13" fillId="0" borderId="0" xfId="20" applyFont="1" applyBorder="1" applyProtection="1">
      <protection locked="0"/>
    </xf>
    <xf numFmtId="0" fontId="37" fillId="6" borderId="7" xfId="20" applyFont="1" applyFill="1" applyBorder="1" applyProtection="1">
      <protection locked="0"/>
    </xf>
    <xf numFmtId="0" fontId="13" fillId="0" borderId="8" xfId="20" applyFont="1" applyBorder="1" applyProtection="1">
      <protection locked="0"/>
    </xf>
    <xf numFmtId="0" fontId="37" fillId="6" borderId="11" xfId="20" applyFont="1" applyFill="1" applyBorder="1" applyProtection="1">
      <protection locked="0"/>
    </xf>
    <xf numFmtId="0" fontId="17" fillId="0" borderId="0" xfId="20" applyFont="1" applyFill="1" applyBorder="1" applyAlignment="1" applyProtection="1">
      <alignment vertical="center"/>
    </xf>
    <xf numFmtId="0" fontId="2" fillId="0" borderId="7" xfId="20" applyBorder="1" applyProtection="1">
      <protection locked="0"/>
    </xf>
    <xf numFmtId="0" fontId="2" fillId="0" borderId="8" xfId="20" applyBorder="1" applyProtection="1">
      <protection locked="0"/>
    </xf>
    <xf numFmtId="0" fontId="28" fillId="0" borderId="0" xfId="20" applyFont="1" applyBorder="1" applyProtection="1">
      <protection locked="0"/>
    </xf>
    <xf numFmtId="0" fontId="40" fillId="0" borderId="0" xfId="20" applyFont="1" applyBorder="1" applyProtection="1">
      <protection locked="0"/>
    </xf>
    <xf numFmtId="0" fontId="37" fillId="5" borderId="1" xfId="20" applyFont="1" applyFill="1" applyBorder="1" applyAlignment="1" applyProtection="1">
      <alignment horizontal="centerContinuous" vertical="center" wrapText="1"/>
      <protection locked="0"/>
    </xf>
    <xf numFmtId="0" fontId="37" fillId="5" borderId="3" xfId="20" applyFont="1" applyFill="1" applyBorder="1" applyAlignment="1" applyProtection="1">
      <alignment horizontal="centerContinuous" vertical="center" wrapText="1"/>
      <protection locked="0"/>
    </xf>
    <xf numFmtId="0" fontId="16" fillId="4" borderId="37" xfId="20" applyFont="1" applyFill="1" applyBorder="1" applyAlignment="1" applyProtection="1">
      <alignment horizontal="center" vertical="center" wrapText="1"/>
      <protection locked="0"/>
    </xf>
    <xf numFmtId="0" fontId="16" fillId="4" borderId="38" xfId="20" applyFont="1" applyFill="1" applyBorder="1" applyAlignment="1" applyProtection="1">
      <alignment horizontal="center" vertical="center" wrapText="1"/>
      <protection locked="0"/>
    </xf>
    <xf numFmtId="0" fontId="16" fillId="4" borderId="39" xfId="20" applyFont="1" applyFill="1" applyBorder="1" applyAlignment="1" applyProtection="1">
      <alignment horizontal="center" vertical="center" wrapText="1"/>
      <protection locked="0"/>
    </xf>
    <xf numFmtId="0" fontId="16" fillId="0" borderId="0" xfId="20" applyFont="1" applyFill="1" applyBorder="1" applyAlignment="1" applyProtection="1">
      <alignment horizontal="center" vertical="center" wrapText="1"/>
      <protection locked="0"/>
    </xf>
    <xf numFmtId="0" fontId="2" fillId="0" borderId="0" xfId="20" applyFont="1" applyBorder="1" applyProtection="1">
      <protection locked="0"/>
    </xf>
    <xf numFmtId="0" fontId="40" fillId="0" borderId="0" xfId="20" applyFont="1" applyBorder="1" applyAlignment="1" applyProtection="1">
      <alignment wrapText="1"/>
      <protection locked="0"/>
    </xf>
    <xf numFmtId="0" fontId="70" fillId="0" borderId="15" xfId="20" applyFont="1" applyFill="1" applyBorder="1" applyAlignment="1" applyProtection="1">
      <alignment horizontal="centerContinuous" vertical="center" wrapText="1"/>
      <protection locked="0"/>
    </xf>
    <xf numFmtId="0" fontId="41" fillId="0" borderId="15" xfId="20" applyFont="1" applyFill="1" applyBorder="1" applyAlignment="1" applyProtection="1">
      <alignment horizontal="center" vertical="center" wrapText="1"/>
      <protection locked="0"/>
    </xf>
    <xf numFmtId="0" fontId="41" fillId="0" borderId="42" xfId="20" applyFont="1" applyFill="1" applyBorder="1" applyAlignment="1" applyProtection="1">
      <alignment horizontal="center" vertical="center" wrapText="1"/>
      <protection locked="0"/>
    </xf>
    <xf numFmtId="0" fontId="42" fillId="0" borderId="0" xfId="20" applyFont="1" applyFill="1" applyBorder="1" applyAlignment="1" applyProtection="1">
      <alignment vertical="center" wrapText="1"/>
      <protection locked="0"/>
    </xf>
    <xf numFmtId="0" fontId="18" fillId="3" borderId="0" xfId="20" applyFont="1" applyFill="1" applyBorder="1" applyAlignment="1" applyProtection="1">
      <alignment horizontal="center" vertical="center" wrapText="1"/>
      <protection locked="0"/>
    </xf>
    <xf numFmtId="0" fontId="18" fillId="0" borderId="0" xfId="20" applyFont="1" applyFill="1" applyBorder="1" applyAlignment="1" applyProtection="1">
      <alignment horizontal="center" vertical="center" wrapText="1"/>
      <protection locked="0"/>
    </xf>
    <xf numFmtId="0" fontId="42" fillId="0" borderId="7" xfId="20" applyFont="1" applyFill="1" applyBorder="1" applyAlignment="1" applyProtection="1">
      <alignment vertical="center" wrapText="1"/>
      <protection locked="0"/>
    </xf>
    <xf numFmtId="0" fontId="71" fillId="0" borderId="15" xfId="20" applyFont="1" applyFill="1" applyBorder="1" applyAlignment="1" applyProtection="1">
      <alignment horizontal="centerContinuous" vertical="center" wrapText="1"/>
      <protection locked="0"/>
    </xf>
    <xf numFmtId="0" fontId="29" fillId="0" borderId="0" xfId="20" applyFont="1" applyBorder="1" applyProtection="1">
      <protection locked="0"/>
    </xf>
    <xf numFmtId="0" fontId="70" fillId="0" borderId="43" xfId="20" applyFont="1" applyFill="1" applyBorder="1" applyAlignment="1" applyProtection="1">
      <alignment horizontal="centerContinuous" vertical="center" wrapText="1"/>
      <protection locked="0"/>
    </xf>
    <xf numFmtId="0" fontId="41" fillId="0" borderId="43" xfId="20" applyFont="1" applyFill="1" applyBorder="1" applyAlignment="1" applyProtection="1">
      <alignment horizontal="center" vertical="center" wrapText="1"/>
      <protection locked="0"/>
    </xf>
    <xf numFmtId="0" fontId="41" fillId="0" borderId="44" xfId="20" applyFont="1" applyFill="1" applyBorder="1" applyAlignment="1" applyProtection="1">
      <alignment horizontal="center" vertical="center" wrapText="1"/>
      <protection locked="0"/>
    </xf>
    <xf numFmtId="168" fontId="70" fillId="0" borderId="46" xfId="20" applyNumberFormat="1" applyFont="1" applyFill="1" applyBorder="1" applyAlignment="1" applyProtection="1">
      <alignment horizontal="centerContinuous" vertical="center" wrapText="1"/>
      <protection locked="0"/>
    </xf>
    <xf numFmtId="168" fontId="35" fillId="0" borderId="46" xfId="21" applyNumberFormat="1" applyFont="1" applyFill="1" applyBorder="1" applyAlignment="1" applyProtection="1">
      <alignment horizontal="center" vertical="center"/>
      <protection locked="0"/>
    </xf>
    <xf numFmtId="168" fontId="35" fillId="0" borderId="47" xfId="21" applyNumberFormat="1" applyFont="1" applyFill="1" applyBorder="1" applyAlignment="1" applyProtection="1">
      <alignment horizontal="center" vertical="center"/>
      <protection locked="0"/>
    </xf>
    <xf numFmtId="165" fontId="44" fillId="0" borderId="0" xfId="21" applyNumberFormat="1" applyFont="1" applyFill="1" applyBorder="1" applyAlignment="1" applyProtection="1">
      <alignment vertical="center"/>
      <protection locked="0"/>
    </xf>
    <xf numFmtId="166" fontId="19" fillId="3" borderId="0" xfId="21" applyNumberFormat="1" applyFont="1" applyFill="1" applyBorder="1" applyAlignment="1" applyProtection="1">
      <alignment horizontal="center" vertical="center"/>
      <protection locked="0"/>
    </xf>
    <xf numFmtId="166" fontId="20" fillId="0" borderId="0" xfId="20" applyNumberFormat="1" applyFont="1" applyBorder="1" applyAlignment="1" applyProtection="1">
      <alignment vertical="center"/>
    </xf>
    <xf numFmtId="0" fontId="20" fillId="0" borderId="0" xfId="20" applyFont="1" applyBorder="1" applyAlignment="1" applyProtection="1">
      <alignment wrapText="1"/>
      <protection locked="0"/>
    </xf>
    <xf numFmtId="0" fontId="20" fillId="3" borderId="0" xfId="20" applyFont="1" applyFill="1" applyBorder="1" applyAlignment="1" applyProtection="1">
      <alignment wrapText="1"/>
      <protection locked="0"/>
    </xf>
    <xf numFmtId="166" fontId="21" fillId="3" borderId="0" xfId="21" applyNumberFormat="1" applyFont="1" applyFill="1" applyBorder="1" applyAlignment="1" applyProtection="1">
      <alignment horizontal="center" vertical="center"/>
      <protection locked="0"/>
    </xf>
    <xf numFmtId="0" fontId="20" fillId="0" borderId="0" xfId="20" applyFont="1" applyBorder="1" applyAlignment="1" applyProtection="1">
      <alignment horizontal="left" wrapText="1"/>
      <protection locked="0"/>
    </xf>
    <xf numFmtId="0" fontId="69" fillId="0" borderId="0" xfId="20" applyFont="1" applyFill="1" applyBorder="1" applyAlignment="1" applyProtection="1">
      <alignment horizontal="center" vertical="center"/>
      <protection locked="0"/>
    </xf>
    <xf numFmtId="0" fontId="69" fillId="0" borderId="0" xfId="20" applyFont="1" applyFill="1" applyBorder="1" applyAlignment="1" applyProtection="1">
      <alignment horizontal="center" vertical="center" wrapText="1"/>
      <protection locked="0"/>
    </xf>
    <xf numFmtId="0" fontId="22" fillId="5" borderId="18" xfId="20" applyFont="1" applyFill="1" applyBorder="1" applyAlignment="1" applyProtection="1">
      <alignment vertical="center" wrapText="1"/>
    </xf>
    <xf numFmtId="0" fontId="35" fillId="3" borderId="27" xfId="20" applyFont="1" applyFill="1" applyBorder="1" applyAlignment="1" applyProtection="1">
      <alignment horizontal="center" vertical="center" wrapText="1"/>
    </xf>
    <xf numFmtId="0" fontId="35" fillId="3" borderId="48" xfId="20" applyFont="1" applyFill="1" applyBorder="1" applyAlignment="1" applyProtection="1">
      <alignment horizontal="center" vertical="center" wrapText="1"/>
    </xf>
    <xf numFmtId="0" fontId="27" fillId="0" borderId="0" xfId="20" applyFont="1" applyFill="1" applyBorder="1" applyAlignment="1" applyProtection="1">
      <alignment horizontal="center" vertical="center" wrapText="1"/>
      <protection locked="0"/>
    </xf>
    <xf numFmtId="0" fontId="27" fillId="0" borderId="0" xfId="20" applyFont="1" applyFill="1" applyBorder="1" applyAlignment="1" applyProtection="1">
      <alignment horizontal="center" vertical="center"/>
      <protection locked="0"/>
    </xf>
    <xf numFmtId="0" fontId="22" fillId="5" borderId="32" xfId="20" applyFont="1" applyFill="1" applyBorder="1" applyAlignment="1" applyProtection="1">
      <alignment vertical="center" wrapText="1"/>
    </xf>
    <xf numFmtId="0" fontId="35" fillId="3" borderId="33" xfId="20" applyFont="1" applyFill="1" applyBorder="1" applyAlignment="1" applyProtection="1">
      <alignment horizontal="center" vertical="center" wrapText="1"/>
    </xf>
    <xf numFmtId="0" fontId="35" fillId="3" borderId="50" xfId="20" applyFont="1" applyFill="1" applyBorder="1" applyAlignment="1" applyProtection="1">
      <alignment horizontal="center" vertical="center" wrapText="1"/>
    </xf>
    <xf numFmtId="0" fontId="22" fillId="8" borderId="20" xfId="20" applyFont="1" applyFill="1" applyBorder="1" applyAlignment="1" applyProtection="1">
      <alignment vertical="center" wrapText="1"/>
    </xf>
    <xf numFmtId="169" fontId="44" fillId="9" borderId="21" xfId="20" applyNumberFormat="1" applyFont="1" applyFill="1" applyBorder="1" applyAlignment="1" applyProtection="1">
      <alignment vertical="center" wrapText="1"/>
    </xf>
    <xf numFmtId="173" fontId="27" fillId="0" borderId="0" xfId="20" applyNumberFormat="1" applyFont="1" applyFill="1" applyBorder="1" applyAlignment="1" applyProtection="1">
      <alignment horizontal="center" vertical="center"/>
      <protection locked="0"/>
    </xf>
    <xf numFmtId="10" fontId="27" fillId="0" borderId="0" xfId="20" applyNumberFormat="1" applyFont="1" applyFill="1" applyBorder="1" applyAlignment="1" applyProtection="1">
      <alignment horizontal="center" vertical="center"/>
      <protection locked="0"/>
    </xf>
    <xf numFmtId="170" fontId="27" fillId="0" borderId="0" xfId="20" applyNumberFormat="1" applyFont="1" applyFill="1" applyBorder="1" applyAlignment="1" applyProtection="1">
      <alignment horizontal="center" vertical="center" wrapText="1"/>
      <protection locked="0"/>
    </xf>
    <xf numFmtId="0" fontId="24" fillId="0" borderId="0" xfId="20" applyFont="1" applyBorder="1" applyAlignment="1" applyProtection="1">
      <alignment horizontal="center" vertical="center" wrapText="1"/>
      <protection locked="0"/>
    </xf>
    <xf numFmtId="0" fontId="18" fillId="0" borderId="0" xfId="20" applyFont="1" applyBorder="1" applyAlignment="1" applyProtection="1">
      <alignment vertical="center" wrapText="1"/>
      <protection locked="0"/>
    </xf>
    <xf numFmtId="0" fontId="41" fillId="0" borderId="0" xfId="20" applyFont="1" applyBorder="1" applyAlignment="1" applyProtection="1">
      <alignment vertical="center" wrapText="1"/>
      <protection locked="0"/>
    </xf>
    <xf numFmtId="0" fontId="41" fillId="0" borderId="0" xfId="20" applyFont="1" applyFill="1" applyBorder="1" applyAlignment="1" applyProtection="1">
      <alignment vertical="center" wrapText="1"/>
      <protection locked="0"/>
    </xf>
    <xf numFmtId="0" fontId="41" fillId="2" borderId="0" xfId="20" applyFont="1" applyFill="1" applyBorder="1" applyAlignment="1" applyProtection="1">
      <alignment vertical="center" wrapText="1"/>
      <protection locked="0"/>
    </xf>
    <xf numFmtId="0" fontId="2" fillId="0" borderId="0" xfId="20" applyFill="1" applyBorder="1" applyAlignment="1" applyProtection="1">
      <alignment vertical="center"/>
      <protection locked="0"/>
    </xf>
    <xf numFmtId="0" fontId="17" fillId="5" borderId="24" xfId="20" applyNumberFormat="1" applyFont="1" applyFill="1" applyBorder="1" applyAlignment="1" applyProtection="1">
      <alignment horizontal="center" vertical="center" wrapText="1"/>
    </xf>
    <xf numFmtId="166" fontId="19" fillId="0" borderId="0" xfId="20" applyNumberFormat="1" applyFont="1" applyFill="1" applyBorder="1" applyAlignment="1" applyProtection="1">
      <alignment horizontal="center" vertical="center" wrapText="1"/>
    </xf>
    <xf numFmtId="0" fontId="2" fillId="0" borderId="0" xfId="20" applyFill="1" applyBorder="1" applyProtection="1">
      <protection locked="0"/>
    </xf>
    <xf numFmtId="164" fontId="47" fillId="5" borderId="25" xfId="20" applyNumberFormat="1" applyFont="1" applyFill="1" applyBorder="1" applyAlignment="1" applyProtection="1">
      <alignment horizontal="center" vertical="center" wrapText="1"/>
    </xf>
    <xf numFmtId="173" fontId="72" fillId="0" borderId="0" xfId="20" applyNumberFormat="1" applyFont="1" applyFill="1" applyBorder="1" applyAlignment="1" applyProtection="1">
      <alignment vertical="center"/>
      <protection locked="0"/>
    </xf>
    <xf numFmtId="0" fontId="13" fillId="0" borderId="0" xfId="20" applyFont="1" applyFill="1" applyBorder="1" applyAlignment="1" applyProtection="1">
      <alignment vertical="center"/>
      <protection locked="0"/>
    </xf>
    <xf numFmtId="170" fontId="73" fillId="0" borderId="0" xfId="20" applyNumberFormat="1" applyFont="1" applyFill="1" applyBorder="1" applyAlignment="1" applyProtection="1">
      <alignment vertical="center"/>
      <protection locked="0"/>
    </xf>
    <xf numFmtId="164" fontId="25" fillId="0" borderId="0" xfId="20" applyNumberFormat="1" applyFont="1" applyFill="1" applyBorder="1" applyAlignment="1" applyProtection="1">
      <alignment horizontal="center" vertical="center" wrapText="1"/>
      <protection locked="0"/>
    </xf>
    <xf numFmtId="0" fontId="15" fillId="0" borderId="0" xfId="20" applyFont="1" applyFill="1" applyBorder="1" applyAlignment="1" applyProtection="1">
      <alignment horizontal="center" vertical="center" wrapText="1"/>
      <protection locked="0"/>
    </xf>
    <xf numFmtId="9" fontId="25" fillId="0" borderId="52" xfId="17" applyFont="1" applyFill="1" applyBorder="1" applyAlignment="1" applyProtection="1">
      <alignment horizontal="center" vertical="center" wrapText="1"/>
      <protection locked="0"/>
    </xf>
    <xf numFmtId="0" fontId="2" fillId="0" borderId="26" xfId="20" applyBorder="1" applyProtection="1">
      <protection locked="0"/>
    </xf>
    <xf numFmtId="164" fontId="25" fillId="0" borderId="26" xfId="20" applyNumberFormat="1" applyFont="1" applyFill="1" applyBorder="1" applyAlignment="1" applyProtection="1">
      <alignment horizontal="center" vertical="center" wrapText="1"/>
      <protection locked="0"/>
    </xf>
    <xf numFmtId="0" fontId="15" fillId="0" borderId="26" xfId="20" applyFont="1" applyFill="1" applyBorder="1" applyAlignment="1" applyProtection="1">
      <alignment horizontal="center" vertical="center" wrapText="1"/>
      <protection locked="0"/>
    </xf>
    <xf numFmtId="0" fontId="14" fillId="0" borderId="0" xfId="20" applyFont="1" applyFill="1" applyBorder="1" applyAlignment="1" applyProtection="1">
      <alignment horizontal="left" vertical="center" wrapText="1"/>
      <protection locked="0"/>
    </xf>
    <xf numFmtId="0" fontId="14" fillId="0" borderId="0" xfId="20" applyFont="1" applyFill="1" applyBorder="1" applyAlignment="1" applyProtection="1">
      <alignment vertical="center" wrapText="1"/>
      <protection locked="0"/>
    </xf>
    <xf numFmtId="0" fontId="14" fillId="3" borderId="0" xfId="20" applyFont="1" applyFill="1" applyBorder="1" applyAlignment="1" applyProtection="1">
      <alignment horizontal="center" vertical="center" wrapText="1"/>
      <protection locked="0"/>
    </xf>
    <xf numFmtId="0" fontId="14" fillId="3" borderId="0" xfId="20" applyFont="1" applyFill="1" applyBorder="1" applyAlignment="1" applyProtection="1">
      <alignment horizontal="left" vertical="center" wrapText="1"/>
      <protection locked="0"/>
    </xf>
    <xf numFmtId="0" fontId="19" fillId="3" borderId="0" xfId="20" applyFont="1" applyFill="1" applyBorder="1" applyAlignment="1" applyProtection="1">
      <alignment horizontal="left" vertical="center" wrapText="1" indent="1"/>
      <protection locked="0"/>
    </xf>
    <xf numFmtId="0" fontId="24" fillId="3" borderId="0" xfId="20" applyFont="1" applyFill="1" applyBorder="1" applyAlignment="1" applyProtection="1">
      <alignment horizontal="center" vertical="center" wrapText="1"/>
      <protection locked="0"/>
    </xf>
    <xf numFmtId="0" fontId="16" fillId="4" borderId="54" xfId="20" applyFont="1" applyFill="1" applyBorder="1" applyAlignment="1" applyProtection="1">
      <alignment horizontal="center" vertical="center" wrapText="1"/>
      <protection locked="0"/>
    </xf>
    <xf numFmtId="0" fontId="16" fillId="4" borderId="55" xfId="20" applyFont="1" applyFill="1" applyBorder="1" applyAlignment="1" applyProtection="1">
      <alignment horizontal="center" vertical="center" wrapText="1"/>
      <protection locked="0"/>
    </xf>
    <xf numFmtId="170" fontId="35" fillId="0" borderId="33" xfId="20" applyNumberFormat="1" applyFont="1" applyFill="1" applyBorder="1" applyAlignment="1" applyProtection="1">
      <alignment horizontal="center" vertical="center" wrapText="1"/>
      <protection locked="0"/>
    </xf>
    <xf numFmtId="174" fontId="35" fillId="0" borderId="59" xfId="20" applyNumberFormat="1" applyFont="1" applyFill="1" applyBorder="1" applyAlignment="1" applyProtection="1">
      <alignment horizontal="center" vertical="center" wrapText="1"/>
      <protection locked="0"/>
    </xf>
    <xf numFmtId="175" fontId="19" fillId="0" borderId="0" xfId="20" applyNumberFormat="1" applyFont="1" applyFill="1" applyBorder="1" applyAlignment="1" applyProtection="1">
      <alignment horizontal="center" vertical="center" wrapText="1"/>
    </xf>
    <xf numFmtId="166" fontId="23" fillId="0" borderId="0" xfId="20" applyNumberFormat="1" applyFont="1" applyFill="1" applyBorder="1" applyAlignment="1" applyProtection="1">
      <alignment horizontal="center" vertical="center" wrapText="1"/>
    </xf>
    <xf numFmtId="170" fontId="35" fillId="11" borderId="21" xfId="20" applyNumberFormat="1" applyFont="1" applyFill="1" applyBorder="1" applyAlignment="1" applyProtection="1">
      <alignment horizontal="center" vertical="center" wrapText="1"/>
      <protection locked="0"/>
    </xf>
    <xf numFmtId="170" fontId="66" fillId="12" borderId="51" xfId="20" applyNumberFormat="1" applyFont="1" applyFill="1" applyBorder="1" applyAlignment="1" applyProtection="1">
      <alignment horizontal="center" vertical="center" wrapText="1"/>
      <protection locked="0"/>
    </xf>
    <xf numFmtId="0" fontId="19" fillId="0" borderId="0" xfId="20" applyFont="1" applyFill="1" applyBorder="1" applyAlignment="1" applyProtection="1">
      <alignment vertical="center"/>
    </xf>
    <xf numFmtId="166" fontId="19" fillId="0" borderId="0" xfId="20" applyNumberFormat="1" applyFont="1" applyFill="1" applyBorder="1" applyAlignment="1" applyProtection="1">
      <alignment horizontal="center" vertical="center" wrapText="1"/>
      <protection locked="0"/>
    </xf>
    <xf numFmtId="170" fontId="43" fillId="12" borderId="51" xfId="20" applyNumberFormat="1" applyFont="1" applyFill="1" applyBorder="1" applyAlignment="1" applyProtection="1">
      <alignment horizontal="center" vertical="center" wrapText="1"/>
      <protection locked="0"/>
    </xf>
    <xf numFmtId="0" fontId="51" fillId="0" borderId="0" xfId="20" applyFont="1" applyFill="1" applyBorder="1" applyAlignment="1" applyProtection="1">
      <alignment vertical="center" wrapText="1"/>
      <protection locked="0"/>
    </xf>
    <xf numFmtId="0" fontId="50" fillId="0" borderId="0" xfId="20" applyFont="1" applyFill="1" applyBorder="1" applyAlignment="1" applyProtection="1">
      <alignment vertical="center" wrapText="1"/>
    </xf>
    <xf numFmtId="0" fontId="74" fillId="0" borderId="9" xfId="20" applyFont="1" applyFill="1" applyBorder="1" applyAlignment="1" applyProtection="1">
      <alignment horizontal="center" vertical="center" wrapText="1"/>
      <protection locked="0"/>
    </xf>
    <xf numFmtId="170" fontId="75" fillId="0" borderId="15" xfId="20" applyNumberFormat="1" applyFont="1" applyFill="1" applyBorder="1" applyAlignment="1" applyProtection="1">
      <alignment vertical="center"/>
      <protection locked="0"/>
    </xf>
    <xf numFmtId="0" fontId="27" fillId="0" borderId="73" xfId="20" applyFont="1" applyFill="1" applyBorder="1" applyAlignment="1" applyProtection="1">
      <alignment vertical="center"/>
      <protection locked="0"/>
    </xf>
    <xf numFmtId="166" fontId="19" fillId="0" borderId="0" xfId="20" applyNumberFormat="1" applyFont="1" applyFill="1" applyBorder="1" applyAlignment="1" applyProtection="1">
      <alignment horizontal="centerContinuous" vertical="center" wrapText="1"/>
      <protection locked="0"/>
    </xf>
    <xf numFmtId="0" fontId="74" fillId="5" borderId="9" xfId="20" applyFont="1" applyFill="1" applyBorder="1" applyAlignment="1" applyProtection="1">
      <alignment horizontal="center" vertical="center"/>
      <protection locked="0"/>
    </xf>
    <xf numFmtId="170" fontId="66" fillId="12" borderId="21" xfId="20" applyNumberFormat="1" applyFont="1" applyFill="1" applyBorder="1" applyAlignment="1" applyProtection="1">
      <alignment horizontal="right" vertical="center" wrapText="1"/>
      <protection locked="0"/>
    </xf>
    <xf numFmtId="0" fontId="19" fillId="0" borderId="74" xfId="20" applyFont="1" applyFill="1" applyBorder="1" applyAlignment="1" applyProtection="1">
      <alignment vertical="center"/>
    </xf>
    <xf numFmtId="0" fontId="50" fillId="4" borderId="75" xfId="20" applyFont="1" applyFill="1" applyBorder="1" applyAlignment="1" applyProtection="1">
      <alignment horizontal="center" vertical="center" wrapText="1"/>
    </xf>
    <xf numFmtId="0" fontId="50" fillId="4" borderId="76" xfId="20" applyFont="1" applyFill="1" applyBorder="1" applyAlignment="1" applyProtection="1">
      <alignment horizontal="center" vertical="center" wrapText="1"/>
    </xf>
    <xf numFmtId="0" fontId="50" fillId="4" borderId="77" xfId="20" applyFont="1" applyFill="1" applyBorder="1" applyAlignment="1" applyProtection="1">
      <alignment horizontal="center" vertical="center" wrapText="1"/>
    </xf>
    <xf numFmtId="166" fontId="76" fillId="5" borderId="9" xfId="20" applyNumberFormat="1" applyFont="1" applyFill="1" applyBorder="1" applyAlignment="1" applyProtection="1">
      <alignment horizontal="center" vertical="center" wrapText="1"/>
      <protection locked="0"/>
    </xf>
    <xf numFmtId="166" fontId="76" fillId="13" borderId="9" xfId="20" applyNumberFormat="1" applyFont="1" applyFill="1" applyBorder="1" applyAlignment="1" applyProtection="1">
      <alignment horizontal="center" vertical="center" wrapText="1"/>
      <protection locked="0"/>
    </xf>
    <xf numFmtId="166" fontId="76" fillId="13" borderId="42" xfId="20" applyNumberFormat="1" applyFont="1" applyFill="1" applyBorder="1" applyAlignment="1" applyProtection="1">
      <alignment horizontal="center" vertical="center" wrapText="1"/>
      <protection locked="0"/>
    </xf>
    <xf numFmtId="166" fontId="76" fillId="7" borderId="9" xfId="20" applyNumberFormat="1" applyFont="1" applyFill="1" applyBorder="1" applyAlignment="1" applyProtection="1">
      <alignment horizontal="center" vertical="center" wrapText="1"/>
      <protection locked="0"/>
    </xf>
    <xf numFmtId="166" fontId="76" fillId="12" borderId="9" xfId="20" applyNumberFormat="1" applyFont="1" applyFill="1" applyBorder="1" applyAlignment="1" applyProtection="1">
      <alignment horizontal="center" vertical="center" wrapText="1"/>
      <protection locked="0"/>
    </xf>
    <xf numFmtId="0" fontId="50" fillId="4" borderId="45" xfId="20" applyFont="1" applyFill="1" applyBorder="1" applyAlignment="1" applyProtection="1">
      <alignment horizontal="center" vertical="center" wrapText="1"/>
    </xf>
    <xf numFmtId="166" fontId="77" fillId="14" borderId="14" xfId="20" applyNumberFormat="1" applyFont="1" applyFill="1" applyBorder="1" applyAlignment="1" applyProtection="1">
      <alignment horizontal="center" vertical="center" wrapText="1"/>
      <protection locked="0"/>
    </xf>
    <xf numFmtId="166" fontId="78" fillId="14" borderId="47" xfId="20" applyNumberFormat="1" applyFont="1" applyFill="1" applyBorder="1" applyAlignment="1" applyProtection="1">
      <alignment horizontal="center" vertical="center" wrapText="1"/>
      <protection locked="0"/>
    </xf>
    <xf numFmtId="0" fontId="52" fillId="0" borderId="0" xfId="20" applyFont="1" applyFill="1" applyBorder="1" applyAlignment="1" applyProtection="1">
      <alignment horizontal="left" vertical="center"/>
    </xf>
    <xf numFmtId="0" fontId="52" fillId="0" borderId="0" xfId="20" applyFont="1" applyFill="1" applyBorder="1" applyAlignment="1" applyProtection="1">
      <alignment horizontal="center" vertical="center" wrapText="1"/>
    </xf>
    <xf numFmtId="0" fontId="27" fillId="0" borderId="0" xfId="20" applyFont="1" applyFill="1" applyBorder="1" applyAlignment="1" applyProtection="1">
      <alignment horizontal="left" vertical="center"/>
      <protection locked="0"/>
    </xf>
    <xf numFmtId="0" fontId="50" fillId="4" borderId="10" xfId="20" applyFont="1" applyFill="1" applyBorder="1" applyAlignment="1" applyProtection="1">
      <alignment horizontal="center" vertical="center" wrapText="1"/>
    </xf>
    <xf numFmtId="0" fontId="50" fillId="4" borderId="9" xfId="20" applyFont="1" applyFill="1" applyBorder="1" applyAlignment="1" applyProtection="1">
      <alignment horizontal="center" vertical="center" wrapText="1"/>
    </xf>
    <xf numFmtId="0" fontId="36" fillId="5" borderId="9" xfId="20" applyFont="1" applyFill="1" applyBorder="1" applyAlignment="1" applyProtection="1">
      <alignment wrapText="1"/>
      <protection locked="0"/>
    </xf>
    <xf numFmtId="0" fontId="36" fillId="5" borderId="9" xfId="20" applyFont="1" applyFill="1" applyBorder="1" applyAlignment="1" applyProtection="1">
      <alignment horizontal="center" wrapText="1"/>
      <protection locked="0"/>
    </xf>
    <xf numFmtId="171" fontId="17" fillId="0" borderId="15" xfId="20" applyNumberFormat="1" applyFont="1" applyFill="1" applyBorder="1" applyAlignment="1" applyProtection="1">
      <alignment horizontal="center" vertical="center" wrapText="1"/>
    </xf>
    <xf numFmtId="171" fontId="17" fillId="0" borderId="9" xfId="20" applyNumberFormat="1" applyFont="1" applyFill="1" applyBorder="1" applyAlignment="1" applyProtection="1">
      <alignment horizontal="center" vertical="center" wrapText="1"/>
    </xf>
    <xf numFmtId="0" fontId="17" fillId="0" borderId="0" xfId="20" applyFont="1" applyFill="1" applyBorder="1" applyAlignment="1" applyProtection="1">
      <alignment horizontal="center" vertical="center" wrapText="1"/>
    </xf>
    <xf numFmtId="171" fontId="23" fillId="0" borderId="15" xfId="20" applyNumberFormat="1" applyFont="1" applyFill="1" applyBorder="1" applyAlignment="1" applyProtection="1">
      <alignment horizontal="center" vertical="center" wrapText="1"/>
      <protection locked="0"/>
    </xf>
    <xf numFmtId="171" fontId="23" fillId="0" borderId="9" xfId="20" applyNumberFormat="1" applyFont="1" applyFill="1" applyBorder="1" applyAlignment="1" applyProtection="1">
      <alignment horizontal="center" vertical="center" wrapText="1"/>
      <protection locked="0"/>
    </xf>
    <xf numFmtId="171" fontId="27" fillId="0" borderId="15" xfId="20" applyNumberFormat="1" applyFont="1" applyBorder="1" applyProtection="1">
      <protection locked="0"/>
    </xf>
    <xf numFmtId="171" fontId="27" fillId="0" borderId="9" xfId="20" applyNumberFormat="1" applyFont="1" applyBorder="1" applyProtection="1">
      <protection locked="0"/>
    </xf>
    <xf numFmtId="0" fontId="2" fillId="0" borderId="11" xfId="20" applyBorder="1" applyProtection="1">
      <protection locked="0"/>
    </xf>
    <xf numFmtId="0" fontId="2" fillId="0" borderId="12" xfId="20" applyBorder="1" applyProtection="1">
      <protection locked="0"/>
    </xf>
    <xf numFmtId="167" fontId="0" fillId="0" borderId="12" xfId="22" applyNumberFormat="1" applyFont="1" applyBorder="1" applyProtection="1">
      <protection locked="0"/>
    </xf>
    <xf numFmtId="0" fontId="2" fillId="0" borderId="13" xfId="20" applyFill="1" applyBorder="1" applyProtection="1">
      <protection locked="0"/>
    </xf>
    <xf numFmtId="0" fontId="20" fillId="0" borderId="0" xfId="20" applyFont="1" applyBorder="1" applyAlignment="1" applyProtection="1">
      <alignment horizontal="left" vertical="center" wrapText="1"/>
      <protection locked="0"/>
    </xf>
    <xf numFmtId="167" fontId="0" fillId="0" borderId="0" xfId="22" applyNumberFormat="1" applyFont="1" applyProtection="1">
      <protection locked="0"/>
    </xf>
    <xf numFmtId="0" fontId="2" fillId="0" borderId="5" xfId="20" applyBorder="1" applyProtection="1">
      <protection locked="0"/>
    </xf>
    <xf numFmtId="0" fontId="2" fillId="0" borderId="0" xfId="20" applyAlignment="1" applyProtection="1">
      <protection locked="0"/>
    </xf>
    <xf numFmtId="0" fontId="28" fillId="0" borderId="0" xfId="20" applyFont="1" applyAlignment="1" applyProtection="1">
      <protection locked="0"/>
    </xf>
    <xf numFmtId="0" fontId="29" fillId="0" borderId="0" xfId="20" applyFont="1" applyAlignment="1" applyProtection="1">
      <protection locked="0"/>
    </xf>
    <xf numFmtId="0" fontId="17" fillId="3" borderId="7" xfId="20" applyFont="1" applyFill="1" applyBorder="1" applyAlignment="1" applyProtection="1">
      <alignment vertical="center"/>
      <protection locked="0"/>
    </xf>
    <xf numFmtId="0" fontId="17" fillId="3" borderId="8" xfId="20" applyFont="1" applyFill="1" applyBorder="1" applyAlignment="1" applyProtection="1">
      <alignment vertical="center"/>
      <protection locked="0"/>
    </xf>
    <xf numFmtId="0" fontId="17" fillId="3" borderId="11" xfId="20" applyFont="1" applyFill="1" applyBorder="1" applyAlignment="1" applyProtection="1">
      <alignment vertical="center"/>
      <protection locked="0"/>
    </xf>
    <xf numFmtId="0" fontId="17" fillId="3" borderId="13" xfId="20" applyFont="1" applyFill="1" applyBorder="1" applyAlignment="1" applyProtection="1">
      <alignment vertical="center"/>
      <protection locked="0"/>
    </xf>
    <xf numFmtId="0" fontId="35" fillId="5" borderId="78" xfId="20" applyFont="1" applyFill="1" applyBorder="1" applyAlignment="1" applyProtection="1">
      <alignment horizontal="center" vertical="center" wrapText="1"/>
    </xf>
    <xf numFmtId="0" fontId="35" fillId="5" borderId="30" xfId="20" applyFont="1" applyFill="1" applyBorder="1" applyAlignment="1" applyProtection="1">
      <alignment horizontal="center" vertical="center" wrapText="1"/>
    </xf>
    <xf numFmtId="169" fontId="44" fillId="9" borderId="31" xfId="20" applyNumberFormat="1" applyFont="1" applyFill="1" applyBorder="1" applyAlignment="1" applyProtection="1">
      <alignment horizontal="center" vertical="center" wrapText="1"/>
    </xf>
    <xf numFmtId="0" fontId="35" fillId="5" borderId="28" xfId="20" applyFont="1" applyFill="1" applyBorder="1" applyAlignment="1" applyProtection="1">
      <alignment horizontal="center" vertical="center" wrapText="1"/>
    </xf>
    <xf numFmtId="0" fontId="80" fillId="4" borderId="1" xfId="20" applyFont="1" applyFill="1" applyBorder="1" applyAlignment="1" applyProtection="1">
      <alignment horizontal="center" vertical="center" wrapText="1"/>
      <protection locked="0"/>
    </xf>
    <xf numFmtId="0" fontId="80" fillId="4" borderId="70" xfId="20" applyFont="1" applyFill="1" applyBorder="1" applyAlignment="1" applyProtection="1">
      <alignment horizontal="center" vertical="center" wrapText="1"/>
      <protection locked="0"/>
    </xf>
    <xf numFmtId="0" fontId="80" fillId="4" borderId="71" xfId="20" applyFont="1" applyFill="1" applyBorder="1" applyAlignment="1" applyProtection="1">
      <alignment horizontal="center" vertical="center" wrapText="1"/>
      <protection locked="0"/>
    </xf>
    <xf numFmtId="0" fontId="80" fillId="4" borderId="2" xfId="20" applyFont="1" applyFill="1" applyBorder="1" applyAlignment="1" applyProtection="1">
      <alignment horizontal="center" vertical="center" wrapText="1"/>
      <protection locked="0"/>
    </xf>
    <xf numFmtId="0" fontId="80" fillId="4" borderId="79" xfId="20" applyFont="1" applyFill="1" applyBorder="1" applyAlignment="1" applyProtection="1">
      <alignment horizontal="center" vertical="center" wrapText="1"/>
      <protection locked="0"/>
    </xf>
    <xf numFmtId="170" fontId="35" fillId="13" borderId="57" xfId="20" applyNumberFormat="1" applyFont="1" applyFill="1" applyBorder="1" applyAlignment="1" applyProtection="1">
      <alignment horizontal="center" vertical="center" wrapText="1"/>
      <protection locked="0"/>
    </xf>
    <xf numFmtId="3" fontId="35" fillId="13" borderId="50" xfId="20" applyNumberFormat="1" applyFont="1" applyFill="1" applyBorder="1" applyAlignment="1" applyProtection="1">
      <alignment horizontal="center" vertical="center" wrapText="1"/>
      <protection locked="0"/>
    </xf>
    <xf numFmtId="170" fontId="19" fillId="13" borderId="57" xfId="20" applyNumberFormat="1" applyFont="1" applyFill="1" applyBorder="1" applyAlignment="1" applyProtection="1">
      <alignment horizontal="center" vertical="center" wrapText="1"/>
      <protection locked="0"/>
    </xf>
    <xf numFmtId="174" fontId="35" fillId="13" borderId="61" xfId="20" applyNumberFormat="1" applyFont="1" applyFill="1" applyBorder="1" applyAlignment="1" applyProtection="1">
      <alignment horizontal="center" vertical="center" wrapText="1"/>
      <protection locked="0"/>
    </xf>
    <xf numFmtId="0" fontId="55" fillId="10" borderId="0" xfId="0" applyFont="1" applyFill="1" applyBorder="1" applyAlignment="1">
      <alignment horizontal="center" vertical="center" wrapText="1"/>
    </xf>
    <xf numFmtId="0" fontId="56" fillId="2" borderId="0" xfId="0" applyFont="1" applyFill="1" applyBorder="1" applyAlignment="1">
      <alignment horizontal="center" vertical="center" wrapText="1"/>
    </xf>
    <xf numFmtId="0" fontId="81" fillId="3" borderId="0" xfId="23" applyFont="1" applyFill="1"/>
    <xf numFmtId="0" fontId="81" fillId="0" borderId="0" xfId="23" applyFont="1"/>
    <xf numFmtId="0" fontId="81" fillId="0" borderId="82" xfId="23" applyFont="1" applyBorder="1"/>
    <xf numFmtId="0" fontId="85" fillId="3" borderId="83" xfId="23" applyFont="1" applyFill="1" applyBorder="1" applyAlignment="1">
      <alignment horizontal="center" vertical="top" wrapText="1"/>
    </xf>
    <xf numFmtId="0" fontId="81" fillId="0" borderId="0" xfId="23" applyFont="1" applyBorder="1"/>
    <xf numFmtId="0" fontId="81" fillId="0" borderId="84" xfId="23" applyFont="1" applyBorder="1"/>
    <xf numFmtId="0" fontId="86" fillId="3" borderId="0" xfId="23" applyFont="1" applyFill="1" applyBorder="1" applyAlignment="1">
      <alignment vertical="center"/>
    </xf>
    <xf numFmtId="0" fontId="87" fillId="0" borderId="0" xfId="23" applyFont="1" applyBorder="1" applyAlignment="1">
      <alignment horizontal="center" vertical="top" wrapText="1"/>
    </xf>
    <xf numFmtId="0" fontId="88" fillId="6" borderId="0" xfId="23" applyFont="1" applyFill="1" applyBorder="1" applyAlignment="1">
      <alignment horizontal="left" vertical="center"/>
    </xf>
    <xf numFmtId="0" fontId="81" fillId="0" borderId="0" xfId="23" applyFont="1" applyFill="1"/>
    <xf numFmtId="0" fontId="85" fillId="0" borderId="83" xfId="23" applyFont="1" applyFill="1" applyBorder="1" applyAlignment="1">
      <alignment horizontal="center" vertical="top" wrapText="1"/>
    </xf>
    <xf numFmtId="0" fontId="88" fillId="0" borderId="0" xfId="23" applyFont="1" applyFill="1" applyBorder="1" applyAlignment="1">
      <alignment horizontal="left" vertical="center"/>
    </xf>
    <xf numFmtId="0" fontId="81" fillId="0" borderId="0" xfId="23" applyFont="1" applyFill="1" applyBorder="1"/>
    <xf numFmtId="0" fontId="87" fillId="0" borderId="0" xfId="23" applyFont="1" applyFill="1" applyBorder="1" applyAlignment="1">
      <alignment horizontal="center" vertical="top" wrapText="1"/>
    </xf>
    <xf numFmtId="0" fontId="90" fillId="3" borderId="0" xfId="23" applyFont="1" applyFill="1"/>
    <xf numFmtId="0" fontId="90" fillId="0" borderId="0" xfId="23" applyFont="1"/>
    <xf numFmtId="0" fontId="81" fillId="0" borderId="83" xfId="23" applyFont="1" applyBorder="1"/>
    <xf numFmtId="0" fontId="86" fillId="0" borderId="83" xfId="23" applyFont="1" applyBorder="1" applyAlignment="1">
      <alignment vertical="center" wrapText="1"/>
    </xf>
    <xf numFmtId="0" fontId="92" fillId="0" borderId="0" xfId="23" applyFont="1" applyFill="1" applyBorder="1" applyAlignment="1">
      <alignment horizontal="left" vertical="center"/>
    </xf>
    <xf numFmtId="0" fontId="86" fillId="0" borderId="0" xfId="23" applyFont="1" applyBorder="1" applyAlignment="1">
      <alignment horizontal="center" vertical="center" wrapText="1"/>
    </xf>
    <xf numFmtId="0" fontId="93" fillId="0" borderId="0" xfId="23" applyFont="1" applyBorder="1" applyAlignment="1">
      <alignment vertical="center" wrapText="1"/>
    </xf>
    <xf numFmtId="0" fontId="92" fillId="2" borderId="41" xfId="23" applyFont="1" applyFill="1" applyBorder="1" applyAlignment="1">
      <alignment horizontal="left" vertical="center" wrapText="1"/>
    </xf>
    <xf numFmtId="0" fontId="88" fillId="2" borderId="9" xfId="23" applyFont="1" applyFill="1" applyBorder="1" applyAlignment="1">
      <alignment horizontal="left" vertical="center"/>
    </xf>
    <xf numFmtId="0" fontId="88" fillId="2" borderId="103" xfId="23" applyFont="1" applyFill="1" applyBorder="1" applyAlignment="1">
      <alignment horizontal="left" vertical="center"/>
    </xf>
    <xf numFmtId="0" fontId="87" fillId="0" borderId="83" xfId="23" applyFont="1" applyBorder="1" applyAlignment="1">
      <alignment vertical="top" wrapText="1"/>
    </xf>
    <xf numFmtId="0" fontId="87" fillId="0" borderId="0" xfId="23" applyFont="1" applyBorder="1" applyAlignment="1">
      <alignment vertical="top" wrapText="1"/>
    </xf>
    <xf numFmtId="0" fontId="86" fillId="0" borderId="0" xfId="23" applyFont="1" applyFill="1" applyBorder="1" applyAlignment="1">
      <alignment horizontal="center" vertical="center" wrapText="1"/>
    </xf>
    <xf numFmtId="165" fontId="98" fillId="0" borderId="0" xfId="23" applyNumberFormat="1" applyFont="1" applyFill="1" applyBorder="1" applyAlignment="1">
      <alignment horizontal="center" vertical="center"/>
    </xf>
    <xf numFmtId="0" fontId="87" fillId="0" borderId="0" xfId="23" applyFont="1" applyFill="1" applyBorder="1" applyAlignment="1">
      <alignment vertical="top" wrapText="1"/>
    </xf>
    <xf numFmtId="0" fontId="93" fillId="0" borderId="0" xfId="23" applyFont="1" applyFill="1" applyBorder="1" applyAlignment="1">
      <alignment horizontal="left" vertical="center" wrapText="1"/>
    </xf>
    <xf numFmtId="0" fontId="93" fillId="0" borderId="0" xfId="23" applyFont="1" applyBorder="1" applyAlignment="1">
      <alignment horizontal="left" vertical="center" wrapText="1"/>
    </xf>
    <xf numFmtId="0" fontId="86" fillId="0" borderId="0" xfId="23" applyFont="1" applyFill="1" applyBorder="1" applyAlignment="1">
      <alignment vertical="center" wrapText="1"/>
    </xf>
    <xf numFmtId="0" fontId="82" fillId="0" borderId="10" xfId="23" applyFont="1" applyBorder="1" applyAlignment="1">
      <alignment horizontal="left" vertical="center" wrapText="1"/>
    </xf>
    <xf numFmtId="0" fontId="82" fillId="0" borderId="0" xfId="23" applyFont="1" applyBorder="1" applyAlignment="1">
      <alignment horizontal="left" vertical="center" wrapText="1"/>
    </xf>
    <xf numFmtId="0" fontId="82" fillId="0" borderId="10" xfId="23" applyFont="1" applyBorder="1" applyAlignment="1">
      <alignment horizontal="center" vertical="center" wrapText="1"/>
    </xf>
    <xf numFmtId="0" fontId="82" fillId="0" borderId="0" xfId="23" applyFont="1" applyBorder="1" applyAlignment="1">
      <alignment horizontal="center" vertical="center" wrapText="1"/>
    </xf>
    <xf numFmtId="0" fontId="99" fillId="0" borderId="0" xfId="23" applyFont="1" applyBorder="1" applyAlignment="1">
      <alignment wrapText="1"/>
    </xf>
    <xf numFmtId="0" fontId="93" fillId="0" borderId="0" xfId="23" applyFont="1" applyFill="1" applyBorder="1" applyAlignment="1">
      <alignment horizontal="center" vertical="center" textRotation="74" wrapText="1"/>
    </xf>
    <xf numFmtId="0" fontId="101" fillId="3" borderId="83" xfId="23" applyFont="1" applyFill="1" applyBorder="1" applyAlignment="1">
      <alignment vertical="center"/>
    </xf>
    <xf numFmtId="0" fontId="102" fillId="16" borderId="106" xfId="23" applyFont="1" applyFill="1" applyBorder="1" applyAlignment="1">
      <alignment horizontal="center" vertical="center" wrapText="1"/>
    </xf>
    <xf numFmtId="0" fontId="103" fillId="16" borderId="0" xfId="23" applyFont="1" applyFill="1" applyBorder="1" applyAlignment="1">
      <alignment vertical="center"/>
    </xf>
    <xf numFmtId="0" fontId="101" fillId="16" borderId="0" xfId="23" applyFont="1" applyFill="1" applyBorder="1" applyAlignment="1">
      <alignment vertical="center"/>
    </xf>
    <xf numFmtId="0" fontId="101" fillId="16" borderId="107" xfId="23" applyFont="1" applyFill="1" applyBorder="1" applyAlignment="1">
      <alignment vertical="center"/>
    </xf>
    <xf numFmtId="0" fontId="101" fillId="0" borderId="0" xfId="23" applyFont="1" applyFill="1" applyBorder="1" applyAlignment="1">
      <alignment vertical="center"/>
    </xf>
    <xf numFmtId="0" fontId="81" fillId="0" borderId="0" xfId="23" applyFont="1" applyBorder="1" applyAlignment="1">
      <alignment vertical="center"/>
    </xf>
    <xf numFmtId="0" fontId="84" fillId="5" borderId="108" xfId="23" applyFont="1" applyFill="1" applyBorder="1" applyAlignment="1">
      <alignment horizontal="left" vertical="center"/>
    </xf>
    <xf numFmtId="0" fontId="84" fillId="5" borderId="109" xfId="23" applyFont="1" applyFill="1" applyBorder="1" applyAlignment="1">
      <alignment horizontal="left" vertical="center"/>
    </xf>
    <xf numFmtId="0" fontId="84" fillId="5" borderId="110" xfId="23" applyFont="1" applyFill="1" applyBorder="1" applyAlignment="1">
      <alignment horizontal="left" vertical="center"/>
    </xf>
    <xf numFmtId="165" fontId="84" fillId="14" borderId="111" xfId="23" applyNumberFormat="1" applyFont="1" applyFill="1" applyBorder="1" applyAlignment="1">
      <alignment horizontal="center" vertical="center"/>
    </xf>
    <xf numFmtId="165" fontId="84" fillId="11" borderId="111" xfId="23" applyNumberFormat="1" applyFont="1" applyFill="1" applyBorder="1" applyAlignment="1">
      <alignment horizontal="center" vertical="center"/>
    </xf>
    <xf numFmtId="0" fontId="84" fillId="5" borderId="111" xfId="23" applyFont="1" applyFill="1" applyBorder="1" applyAlignment="1">
      <alignment horizontal="center" vertical="center"/>
    </xf>
    <xf numFmtId="0" fontId="84" fillId="5" borderId="112" xfId="23" applyFont="1" applyFill="1" applyBorder="1" applyAlignment="1">
      <alignment horizontal="center" vertical="center"/>
    </xf>
    <xf numFmtId="0" fontId="84" fillId="0" borderId="0" xfId="23" applyFont="1" applyFill="1" applyBorder="1" applyAlignment="1">
      <alignment horizontal="center" vertical="center"/>
    </xf>
    <xf numFmtId="0" fontId="104" fillId="0" borderId="84" xfId="23" applyFont="1" applyBorder="1" applyAlignment="1">
      <alignment vertical="center"/>
    </xf>
    <xf numFmtId="0" fontId="105" fillId="0" borderId="0" xfId="23" applyFont="1" applyAlignment="1">
      <alignment horizontal="justify" vertical="center"/>
    </xf>
    <xf numFmtId="0" fontId="81" fillId="0" borderId="0" xfId="23" applyFont="1" applyAlignment="1">
      <alignment vertical="center"/>
    </xf>
    <xf numFmtId="0" fontId="105" fillId="0" borderId="83" xfId="23" applyFont="1" applyBorder="1" applyAlignment="1">
      <alignment vertical="center"/>
    </xf>
    <xf numFmtId="0" fontId="106" fillId="5" borderId="113" xfId="23" applyFont="1" applyFill="1" applyBorder="1" applyAlignment="1">
      <alignment horizontal="left" vertical="center"/>
    </xf>
    <xf numFmtId="0" fontId="106" fillId="5" borderId="114" xfId="23" applyFont="1" applyFill="1" applyBorder="1" applyAlignment="1">
      <alignment horizontal="left" vertical="center"/>
    </xf>
    <xf numFmtId="0" fontId="106" fillId="5" borderId="115" xfId="23" applyFont="1" applyFill="1" applyBorder="1" applyAlignment="1">
      <alignment horizontal="left" vertical="center"/>
    </xf>
    <xf numFmtId="165" fontId="84" fillId="14" borderId="116" xfId="23" applyNumberFormat="1" applyFont="1" applyFill="1" applyBorder="1" applyAlignment="1">
      <alignment horizontal="center" vertical="center"/>
    </xf>
    <xf numFmtId="165" fontId="84" fillId="11" borderId="116" xfId="23" applyNumberFormat="1" applyFont="1" applyFill="1" applyBorder="1" applyAlignment="1">
      <alignment horizontal="center" vertical="center"/>
    </xf>
    <xf numFmtId="0" fontId="84" fillId="5" borderId="116" xfId="23" applyFont="1" applyFill="1" applyBorder="1" applyAlignment="1">
      <alignment horizontal="center" vertical="center"/>
    </xf>
    <xf numFmtId="0" fontId="84" fillId="5" borderId="117" xfId="23" applyFont="1" applyFill="1" applyBorder="1" applyAlignment="1">
      <alignment horizontal="center" vertical="center"/>
    </xf>
    <xf numFmtId="0" fontId="105" fillId="0" borderId="83" xfId="23" applyFont="1" applyBorder="1" applyAlignment="1">
      <alignment horizontal="left" vertical="center"/>
    </xf>
    <xf numFmtId="0" fontId="106" fillId="5" borderId="118" xfId="23" applyFont="1" applyFill="1" applyBorder="1" applyAlignment="1">
      <alignment horizontal="left" vertical="center"/>
    </xf>
    <xf numFmtId="0" fontId="106" fillId="5" borderId="119" xfId="23" applyFont="1" applyFill="1" applyBorder="1" applyAlignment="1">
      <alignment horizontal="left" vertical="center"/>
    </xf>
    <xf numFmtId="0" fontId="106" fillId="5" borderId="120" xfId="23" applyFont="1" applyFill="1" applyBorder="1" applyAlignment="1">
      <alignment horizontal="left" vertical="center"/>
    </xf>
    <xf numFmtId="165" fontId="84" fillId="14" borderId="121" xfId="23" applyNumberFormat="1" applyFont="1" applyFill="1" applyBorder="1" applyAlignment="1">
      <alignment horizontal="center" vertical="center"/>
    </xf>
    <xf numFmtId="165" fontId="84" fillId="11" borderId="121" xfId="23" applyNumberFormat="1" applyFont="1" applyFill="1" applyBorder="1" applyAlignment="1">
      <alignment horizontal="center" vertical="center"/>
    </xf>
    <xf numFmtId="0" fontId="84" fillId="5" borderId="121" xfId="23" applyFont="1" applyFill="1" applyBorder="1" applyAlignment="1">
      <alignment horizontal="center" vertical="center"/>
    </xf>
    <xf numFmtId="0" fontId="84" fillId="5" borderId="122" xfId="23" applyFont="1" applyFill="1" applyBorder="1" applyAlignment="1">
      <alignment horizontal="center" vertical="center"/>
    </xf>
    <xf numFmtId="0" fontId="107" fillId="3" borderId="0" xfId="23" applyFont="1" applyFill="1"/>
    <xf numFmtId="0" fontId="107" fillId="0" borderId="83" xfId="23" applyFont="1" applyBorder="1" applyAlignment="1">
      <alignment horizontal="left" vertical="center"/>
    </xf>
    <xf numFmtId="0" fontId="106" fillId="0" borderId="0" xfId="23" applyFont="1" applyFill="1" applyBorder="1" applyAlignment="1">
      <alignment horizontal="left" vertical="center"/>
    </xf>
    <xf numFmtId="0" fontId="108" fillId="6" borderId="106" xfId="23" applyFont="1" applyFill="1" applyBorder="1" applyAlignment="1">
      <alignment horizontal="center" vertical="center"/>
    </xf>
    <xf numFmtId="0" fontId="108" fillId="6" borderId="123" xfId="23" applyFont="1" applyFill="1" applyBorder="1" applyAlignment="1">
      <alignment horizontal="center" vertical="center"/>
    </xf>
    <xf numFmtId="165" fontId="109" fillId="17" borderId="123" xfId="23" applyNumberFormat="1" applyFont="1" applyFill="1" applyBorder="1" applyAlignment="1">
      <alignment horizontal="center" vertical="center"/>
    </xf>
    <xf numFmtId="0" fontId="108" fillId="6" borderId="124" xfId="23" applyFont="1" applyFill="1" applyBorder="1" applyAlignment="1">
      <alignment horizontal="center" vertical="center"/>
    </xf>
    <xf numFmtId="0" fontId="110" fillId="0" borderId="0" xfId="23" applyFont="1" applyFill="1" applyBorder="1" applyAlignment="1">
      <alignment horizontal="center" vertical="center"/>
    </xf>
    <xf numFmtId="0" fontId="107" fillId="0" borderId="84" xfId="23" applyFont="1" applyBorder="1"/>
    <xf numFmtId="0" fontId="107" fillId="0" borderId="0" xfId="23" applyFont="1"/>
    <xf numFmtId="0" fontId="111" fillId="0" borderId="0" xfId="23" applyFont="1" applyFill="1" applyBorder="1" applyAlignment="1">
      <alignment horizontal="left" vertical="center"/>
    </xf>
    <xf numFmtId="165" fontId="104" fillId="0" borderId="0" xfId="23" applyNumberFormat="1" applyFont="1" applyFill="1" applyBorder="1" applyAlignment="1">
      <alignment horizontal="center" vertical="center"/>
    </xf>
    <xf numFmtId="0" fontId="104" fillId="0" borderId="0" xfId="23" applyFont="1" applyFill="1" applyBorder="1" applyAlignment="1">
      <alignment horizontal="center" vertical="center"/>
    </xf>
    <xf numFmtId="0" fontId="113" fillId="6" borderId="7" xfId="23" applyFont="1" applyFill="1" applyBorder="1" applyAlignment="1">
      <alignment horizontal="left" vertical="center"/>
    </xf>
    <xf numFmtId="0" fontId="113" fillId="6" borderId="8" xfId="23" applyFont="1" applyFill="1" applyBorder="1" applyAlignment="1">
      <alignment horizontal="center" vertical="center"/>
    </xf>
    <xf numFmtId="165" fontId="114" fillId="0" borderId="0" xfId="23" applyNumberFormat="1" applyFont="1" applyFill="1" applyBorder="1" applyAlignment="1">
      <alignment horizontal="left" vertical="center"/>
    </xf>
    <xf numFmtId="0" fontId="113" fillId="6" borderId="11" xfId="23" applyFont="1" applyFill="1" applyBorder="1" applyAlignment="1">
      <alignment horizontal="left" vertical="center"/>
    </xf>
    <xf numFmtId="0" fontId="113" fillId="6" borderId="13" xfId="23" applyFont="1" applyFill="1" applyBorder="1" applyAlignment="1">
      <alignment horizontal="center" vertical="center"/>
    </xf>
    <xf numFmtId="0" fontId="115" fillId="0" borderId="0" xfId="23" applyFont="1" applyFill="1" applyBorder="1" applyAlignment="1">
      <alignment horizontal="left" vertical="center"/>
    </xf>
    <xf numFmtId="0" fontId="116" fillId="0" borderId="0" xfId="0" applyFont="1" applyBorder="1" applyAlignment="1">
      <alignment wrapText="1"/>
    </xf>
    <xf numFmtId="0" fontId="25" fillId="0" borderId="0" xfId="0" applyFont="1" applyBorder="1" applyAlignment="1">
      <alignment horizontal="center" vertical="top" wrapText="1"/>
    </xf>
    <xf numFmtId="0" fontId="81" fillId="3" borderId="83" xfId="23" applyFont="1" applyFill="1" applyBorder="1"/>
    <xf numFmtId="0" fontId="81" fillId="3" borderId="0" xfId="23" applyFont="1" applyFill="1" applyBorder="1"/>
    <xf numFmtId="0" fontId="81" fillId="3" borderId="84" xfId="23" applyFont="1" applyFill="1" applyBorder="1"/>
    <xf numFmtId="0" fontId="81" fillId="3" borderId="125" xfId="23" applyFont="1" applyFill="1" applyBorder="1"/>
    <xf numFmtId="0" fontId="81" fillId="3" borderId="126" xfId="23" applyFont="1" applyFill="1" applyBorder="1"/>
    <xf numFmtId="0" fontId="81" fillId="0" borderId="126" xfId="23" applyFont="1" applyBorder="1"/>
    <xf numFmtId="0" fontId="81" fillId="3" borderId="127" xfId="23" applyFont="1" applyFill="1" applyBorder="1"/>
    <xf numFmtId="0" fontId="67" fillId="0" borderId="93" xfId="0" applyFont="1" applyBorder="1" applyAlignment="1">
      <alignment horizontal="center" vertical="center" wrapText="1"/>
    </xf>
    <xf numFmtId="0" fontId="88" fillId="2" borderId="94" xfId="23" applyFont="1" applyFill="1" applyBorder="1" applyAlignment="1">
      <alignment horizontal="center" vertical="center" wrapText="1"/>
    </xf>
    <xf numFmtId="0" fontId="85" fillId="3" borderId="81" xfId="23" applyFont="1" applyFill="1" applyBorder="1" applyAlignment="1">
      <alignment horizontal="center" vertical="top" wrapText="1"/>
    </xf>
    <xf numFmtId="0" fontId="85" fillId="3" borderId="82" xfId="23" applyFont="1" applyFill="1" applyBorder="1" applyAlignment="1">
      <alignment horizontal="center" vertical="top" wrapText="1"/>
    </xf>
    <xf numFmtId="0" fontId="86" fillId="0" borderId="130" xfId="23" applyFont="1" applyBorder="1" applyAlignment="1">
      <alignment vertical="center" wrapText="1"/>
    </xf>
    <xf numFmtId="0" fontId="92" fillId="0" borderId="89" xfId="23" applyFont="1" applyFill="1" applyBorder="1" applyAlignment="1">
      <alignment horizontal="left" vertical="center"/>
    </xf>
    <xf numFmtId="0" fontId="86" fillId="0" borderId="89" xfId="23" applyFont="1" applyBorder="1" applyAlignment="1">
      <alignment horizontal="center" vertical="center" wrapText="1"/>
    </xf>
    <xf numFmtId="0" fontId="81" fillId="0" borderId="89" xfId="23" applyFont="1" applyBorder="1"/>
    <xf numFmtId="0" fontId="88" fillId="2" borderId="131" xfId="23" applyFont="1" applyFill="1" applyBorder="1" applyAlignment="1">
      <alignment horizontal="left" vertical="center"/>
    </xf>
    <xf numFmtId="0" fontId="82" fillId="2" borderId="132" xfId="23" applyFont="1" applyFill="1" applyBorder="1" applyAlignment="1">
      <alignment horizontal="left" vertical="center"/>
    </xf>
    <xf numFmtId="0" fontId="82" fillId="5" borderId="132" xfId="23" applyFont="1" applyFill="1" applyBorder="1" applyAlignment="1">
      <alignment horizontal="centerContinuous" vertical="center"/>
    </xf>
    <xf numFmtId="0" fontId="88" fillId="2" borderId="133" xfId="23" applyFont="1" applyFill="1" applyBorder="1" applyAlignment="1">
      <alignment horizontal="left" vertical="center"/>
    </xf>
    <xf numFmtId="0" fontId="82" fillId="2" borderId="99" xfId="23" applyFont="1" applyFill="1" applyBorder="1" applyAlignment="1">
      <alignment horizontal="left" vertical="center"/>
    </xf>
    <xf numFmtId="0" fontId="82" fillId="5" borderId="99" xfId="23" applyFont="1" applyFill="1" applyBorder="1" applyAlignment="1">
      <alignment horizontal="centerContinuous" vertical="center"/>
    </xf>
    <xf numFmtId="0" fontId="88" fillId="2" borderId="134" xfId="23" applyFont="1" applyFill="1" applyBorder="1" applyAlignment="1">
      <alignment horizontal="left" vertical="center"/>
    </xf>
    <xf numFmtId="0" fontId="82" fillId="2" borderId="135" xfId="23" applyFont="1" applyFill="1" applyBorder="1" applyAlignment="1">
      <alignment horizontal="left" vertical="center"/>
    </xf>
    <xf numFmtId="0" fontId="82" fillId="5" borderId="135" xfId="23" applyFont="1" applyFill="1" applyBorder="1" applyAlignment="1">
      <alignment horizontal="centerContinuous" vertical="center"/>
    </xf>
    <xf numFmtId="164" fontId="92" fillId="5" borderId="15" xfId="23" applyNumberFormat="1" applyFont="1" applyFill="1" applyBorder="1" applyAlignment="1">
      <alignment horizontal="center" vertical="center"/>
    </xf>
    <xf numFmtId="164" fontId="92" fillId="5" borderId="138" xfId="23" applyNumberFormat="1" applyFont="1" applyFill="1" applyBorder="1" applyAlignment="1">
      <alignment horizontal="center" vertical="center"/>
    </xf>
    <xf numFmtId="164" fontId="92" fillId="14" borderId="139" xfId="23" applyNumberFormat="1" applyFont="1" applyFill="1" applyBorder="1" applyAlignment="1">
      <alignment horizontal="center" vertical="center"/>
    </xf>
    <xf numFmtId="164" fontId="92" fillId="14" borderId="98" xfId="23" applyNumberFormat="1" applyFont="1" applyFill="1" applyBorder="1" applyAlignment="1">
      <alignment horizontal="center" vertical="center"/>
    </xf>
    <xf numFmtId="164" fontId="92" fillId="14" borderId="140" xfId="23" applyNumberFormat="1" applyFont="1" applyFill="1" applyBorder="1" applyAlignment="1">
      <alignment horizontal="center" vertical="center"/>
    </xf>
    <xf numFmtId="164" fontId="92" fillId="14" borderId="105" xfId="23" applyNumberFormat="1" applyFont="1" applyFill="1" applyBorder="1" applyAlignment="1">
      <alignment horizontal="center" vertical="center"/>
    </xf>
    <xf numFmtId="0" fontId="96" fillId="2" borderId="103" xfId="23" applyFont="1" applyFill="1" applyBorder="1" applyAlignment="1">
      <alignment horizontal="center" vertical="center" wrapText="1"/>
    </xf>
    <xf numFmtId="0" fontId="119" fillId="0" borderId="142" xfId="0" applyFont="1" applyBorder="1" applyAlignment="1">
      <alignment vertical="center" wrapText="1"/>
    </xf>
    <xf numFmtId="0" fontId="88" fillId="2" borderId="100" xfId="23" applyFont="1" applyFill="1" applyBorder="1" applyAlignment="1">
      <alignment horizontal="center" vertical="center" wrapText="1"/>
    </xf>
    <xf numFmtId="0" fontId="88" fillId="2" borderId="101" xfId="23" applyFont="1" applyFill="1" applyBorder="1" applyAlignment="1">
      <alignment horizontal="center" vertical="center" wrapText="1"/>
    </xf>
    <xf numFmtId="0" fontId="88" fillId="2" borderId="137" xfId="23" applyFont="1" applyFill="1" applyBorder="1" applyAlignment="1">
      <alignment horizontal="left" vertical="center" wrapText="1"/>
    </xf>
    <xf numFmtId="0" fontId="88" fillId="2" borderId="136" xfId="23" applyFont="1" applyFill="1" applyBorder="1" applyAlignment="1">
      <alignment horizontal="left" vertical="center" wrapText="1"/>
    </xf>
    <xf numFmtId="0" fontId="88" fillId="2" borderId="92" xfId="23" applyFont="1" applyFill="1" applyBorder="1" applyAlignment="1">
      <alignment horizontal="left" vertical="center" wrapText="1"/>
    </xf>
    <xf numFmtId="0" fontId="81" fillId="0" borderId="7" xfId="23" applyFont="1" applyBorder="1"/>
    <xf numFmtId="0" fontId="59" fillId="4" borderId="144" xfId="0" applyFont="1" applyFill="1" applyBorder="1" applyAlignment="1">
      <alignment horizontal="center" vertical="center" wrapText="1"/>
    </xf>
    <xf numFmtId="0" fontId="88" fillId="0" borderId="63" xfId="23" applyFont="1" applyFill="1" applyBorder="1" applyAlignment="1">
      <alignment vertical="center" wrapText="1"/>
    </xf>
    <xf numFmtId="10" fontId="88" fillId="0" borderId="96" xfId="23" applyNumberFormat="1" applyFont="1" applyFill="1" applyBorder="1" applyAlignment="1">
      <alignment horizontal="center" vertical="center" wrapText="1"/>
    </xf>
    <xf numFmtId="0" fontId="38" fillId="0" borderId="146" xfId="0" applyFont="1" applyBorder="1" applyAlignment="1">
      <alignment vertical="center" wrapText="1"/>
    </xf>
    <xf numFmtId="172" fontId="61" fillId="3" borderId="146" xfId="0" applyNumberFormat="1" applyFont="1" applyFill="1" applyBorder="1" applyAlignment="1">
      <alignment horizontal="right" vertical="center" wrapText="1"/>
    </xf>
    <xf numFmtId="172" fontId="65" fillId="3" borderId="146" xfId="0" applyNumberFormat="1" applyFont="1" applyFill="1" applyBorder="1" applyAlignment="1">
      <alignment horizontal="center" vertical="center" wrapText="1"/>
    </xf>
    <xf numFmtId="0" fontId="119" fillId="7" borderId="141" xfId="0" applyFont="1" applyFill="1" applyBorder="1" applyAlignment="1">
      <alignment vertical="center" wrapText="1"/>
    </xf>
    <xf numFmtId="0" fontId="96" fillId="20" borderId="105" xfId="23" applyFont="1" applyFill="1" applyBorder="1" applyAlignment="1">
      <alignment horizontal="center" vertical="center" wrapText="1"/>
    </xf>
    <xf numFmtId="0" fontId="59" fillId="4" borderId="86" xfId="0" applyFont="1" applyFill="1" applyBorder="1" applyAlignment="1">
      <alignment horizontal="center" vertical="center" wrapText="1"/>
    </xf>
    <xf numFmtId="172" fontId="61" fillId="3" borderId="150" xfId="0" applyNumberFormat="1" applyFont="1" applyFill="1" applyBorder="1" applyAlignment="1" applyProtection="1">
      <alignment horizontal="right" vertical="center" wrapText="1"/>
      <protection locked="0"/>
    </xf>
    <xf numFmtId="0" fontId="59" fillId="4" borderId="151" xfId="0" applyFont="1" applyFill="1" applyBorder="1" applyAlignment="1">
      <alignment horizontal="center" vertical="center" wrapText="1"/>
    </xf>
    <xf numFmtId="0" fontId="59" fillId="4" borderId="152" xfId="0" applyFont="1" applyFill="1" applyBorder="1" applyAlignment="1">
      <alignment horizontal="center" vertical="center" wrapText="1"/>
    </xf>
    <xf numFmtId="0" fontId="0" fillId="0" borderId="83" xfId="0" applyBorder="1"/>
    <xf numFmtId="164" fontId="92" fillId="13" borderId="105" xfId="23" applyNumberFormat="1" applyFont="1" applyFill="1" applyBorder="1" applyAlignment="1">
      <alignment horizontal="center" vertical="center"/>
    </xf>
    <xf numFmtId="164" fontId="92" fillId="13" borderId="98" xfId="23" applyNumberFormat="1" applyFont="1" applyFill="1" applyBorder="1" applyAlignment="1">
      <alignment horizontal="center" vertical="center"/>
    </xf>
    <xf numFmtId="0" fontId="70" fillId="0" borderId="15" xfId="20" applyFont="1" applyFill="1" applyBorder="1" applyAlignment="1" applyProtection="1">
      <alignment horizontal="left" vertical="center" wrapText="1"/>
      <protection locked="0"/>
    </xf>
    <xf numFmtId="0" fontId="41" fillId="0" borderId="15" xfId="20" applyFont="1" applyFill="1" applyBorder="1" applyAlignment="1" applyProtection="1">
      <alignment horizontal="left" vertical="center" wrapText="1"/>
      <protection locked="0"/>
    </xf>
    <xf numFmtId="0" fontId="92" fillId="2" borderId="100" xfId="23" applyFont="1" applyFill="1" applyBorder="1" applyAlignment="1">
      <alignment horizontal="left" vertical="center" wrapText="1"/>
    </xf>
    <xf numFmtId="0" fontId="121" fillId="21" borderId="0" xfId="20" applyFont="1" applyFill="1" applyBorder="1" applyProtection="1">
      <protection locked="0"/>
    </xf>
    <xf numFmtId="164" fontId="92" fillId="13" borderId="140" xfId="23" applyNumberFormat="1" applyFont="1" applyFill="1" applyBorder="1" applyAlignment="1">
      <alignment horizontal="center" vertical="center"/>
    </xf>
    <xf numFmtId="0" fontId="55" fillId="10" borderId="0" xfId="0" applyFont="1" applyFill="1" applyBorder="1" applyAlignment="1">
      <alignment horizontal="center" vertical="center" wrapText="1"/>
    </xf>
    <xf numFmtId="0" fontId="56" fillId="2" borderId="0" xfId="0" applyFont="1" applyFill="1" applyBorder="1" applyAlignment="1">
      <alignment horizontal="center" vertical="center" wrapText="1"/>
    </xf>
    <xf numFmtId="0" fontId="92" fillId="2" borderId="103" xfId="23" applyFont="1" applyFill="1" applyBorder="1" applyAlignment="1">
      <alignment horizontal="left" vertical="center" wrapText="1"/>
    </xf>
    <xf numFmtId="0" fontId="88" fillId="2" borderId="100" xfId="23" applyFont="1" applyFill="1" applyBorder="1" applyAlignment="1">
      <alignment horizontal="left" vertical="center"/>
    </xf>
    <xf numFmtId="164" fontId="92" fillId="5" borderId="154" xfId="23" applyNumberFormat="1" applyFont="1" applyFill="1" applyBorder="1" applyAlignment="1">
      <alignment horizontal="center" vertical="center"/>
    </xf>
    <xf numFmtId="164" fontId="92" fillId="13" borderId="155" xfId="23" applyNumberFormat="1" applyFont="1" applyFill="1" applyBorder="1" applyAlignment="1">
      <alignment horizontal="center" vertical="center"/>
    </xf>
    <xf numFmtId="164" fontId="92" fillId="14" borderId="101" xfId="23" applyNumberFormat="1" applyFont="1" applyFill="1" applyBorder="1" applyAlignment="1">
      <alignment horizontal="center" vertical="center"/>
    </xf>
    <xf numFmtId="172" fontId="0" fillId="0" borderId="0" xfId="0" applyNumberFormat="1" applyBorder="1"/>
    <xf numFmtId="172" fontId="0" fillId="0" borderId="0" xfId="0" applyNumberFormat="1"/>
    <xf numFmtId="172" fontId="0" fillId="0" borderId="0" xfId="0" applyNumberFormat="1" applyFill="1"/>
    <xf numFmtId="0" fontId="100" fillId="14" borderId="9" xfId="23" applyFont="1" applyFill="1" applyBorder="1" applyAlignment="1">
      <alignment horizontal="center" vertical="center" textRotation="70" wrapText="1"/>
    </xf>
    <xf numFmtId="0" fontId="93" fillId="11" borderId="9" xfId="23" applyFont="1" applyFill="1" applyBorder="1" applyAlignment="1">
      <alignment horizontal="center" vertical="center" textRotation="70" wrapText="1"/>
    </xf>
    <xf numFmtId="0" fontId="93" fillId="6" borderId="9" xfId="23" applyFont="1" applyFill="1" applyBorder="1" applyAlignment="1">
      <alignment horizontal="center" vertical="center" textRotation="70" wrapText="1"/>
    </xf>
    <xf numFmtId="0" fontId="113" fillId="7" borderId="15" xfId="23" applyFont="1" applyFill="1" applyBorder="1" applyAlignment="1">
      <alignment horizontal="center" vertical="center" textRotation="70" wrapText="1"/>
    </xf>
    <xf numFmtId="0" fontId="113" fillId="7" borderId="9" xfId="23" applyFont="1" applyFill="1" applyBorder="1" applyAlignment="1">
      <alignment horizontal="center" vertical="center" textRotation="70" wrapText="1"/>
    </xf>
    <xf numFmtId="165" fontId="110" fillId="7" borderId="111" xfId="23" applyNumberFormat="1" applyFont="1" applyFill="1" applyBorder="1" applyAlignment="1">
      <alignment horizontal="center" vertical="center"/>
    </xf>
    <xf numFmtId="165" fontId="110" fillId="7" borderId="116" xfId="23" applyNumberFormat="1" applyFont="1" applyFill="1" applyBorder="1" applyAlignment="1">
      <alignment horizontal="center" vertical="center"/>
    </xf>
    <xf numFmtId="165" fontId="110" fillId="7" borderId="121" xfId="23" applyNumberFormat="1" applyFont="1" applyFill="1" applyBorder="1" applyAlignment="1">
      <alignment horizontal="center" vertical="center"/>
    </xf>
    <xf numFmtId="0" fontId="122" fillId="18" borderId="9" xfId="23" applyFont="1" applyFill="1" applyBorder="1" applyAlignment="1">
      <alignment horizontal="center" vertical="center" textRotation="70" wrapText="1"/>
    </xf>
    <xf numFmtId="165" fontId="110" fillId="18" borderId="111" xfId="23" applyNumberFormat="1" applyFont="1" applyFill="1" applyBorder="1" applyAlignment="1">
      <alignment horizontal="center" vertical="center"/>
    </xf>
    <xf numFmtId="165" fontId="110" fillId="18" borderId="116" xfId="23" applyNumberFormat="1" applyFont="1" applyFill="1" applyBorder="1" applyAlignment="1">
      <alignment horizontal="center" vertical="center"/>
    </xf>
    <xf numFmtId="165" fontId="110" fillId="18" borderId="121" xfId="23" applyNumberFormat="1" applyFont="1" applyFill="1" applyBorder="1" applyAlignment="1">
      <alignment horizontal="center" vertical="center"/>
    </xf>
    <xf numFmtId="0" fontId="93" fillId="6" borderId="41" xfId="23" applyFont="1" applyFill="1" applyBorder="1" applyAlignment="1">
      <alignment horizontal="center" vertical="center" textRotation="70" wrapText="1"/>
    </xf>
    <xf numFmtId="0" fontId="53" fillId="0" borderId="0" xfId="0" applyFont="1" applyBorder="1" applyAlignment="1">
      <alignment horizontal="center" vertical="center" wrapText="1"/>
    </xf>
    <xf numFmtId="172" fontId="61" fillId="3" borderId="157" xfId="0" applyNumberFormat="1" applyFont="1" applyFill="1" applyBorder="1" applyAlignment="1">
      <alignment horizontal="right" vertical="center" wrapText="1"/>
    </xf>
    <xf numFmtId="0" fontId="38" fillId="0" borderId="157" xfId="0" applyFont="1" applyBorder="1" applyAlignment="1">
      <alignment vertical="center" wrapText="1"/>
    </xf>
    <xf numFmtId="172" fontId="65" fillId="3" borderId="157" xfId="0" applyNumberFormat="1" applyFont="1" applyFill="1" applyBorder="1" applyAlignment="1">
      <alignment horizontal="center" vertical="center" wrapText="1"/>
    </xf>
    <xf numFmtId="172" fontId="61" fillId="3" borderId="158" xfId="0" applyNumberFormat="1" applyFont="1" applyFill="1" applyBorder="1" applyAlignment="1" applyProtection="1">
      <alignment horizontal="right" vertical="center" wrapText="1"/>
      <protection locked="0"/>
    </xf>
    <xf numFmtId="172" fontId="119" fillId="0" borderId="160" xfId="0" applyNumberFormat="1" applyFont="1" applyBorder="1" applyAlignment="1">
      <alignment horizontal="center" vertical="center"/>
    </xf>
    <xf numFmtId="0" fontId="38" fillId="0" borderId="75" xfId="0" applyFont="1" applyBorder="1" applyAlignment="1">
      <alignment vertical="center" wrapText="1"/>
    </xf>
    <xf numFmtId="172" fontId="61" fillId="3" borderId="75" xfId="0" applyNumberFormat="1" applyFont="1" applyFill="1" applyBorder="1" applyAlignment="1">
      <alignment horizontal="right" vertical="center" wrapText="1"/>
    </xf>
    <xf numFmtId="172" fontId="65" fillId="3" borderId="75" xfId="0" applyNumberFormat="1" applyFont="1" applyFill="1" applyBorder="1" applyAlignment="1">
      <alignment horizontal="center" vertical="center" wrapText="1"/>
    </xf>
    <xf numFmtId="172" fontId="61" fillId="3" borderId="76" xfId="0" applyNumberFormat="1" applyFont="1" applyFill="1" applyBorder="1" applyAlignment="1" applyProtection="1">
      <alignment horizontal="right" vertical="center" wrapText="1"/>
      <protection locked="0"/>
    </xf>
    <xf numFmtId="0" fontId="38" fillId="0" borderId="14" xfId="0" applyFont="1" applyBorder="1" applyAlignment="1">
      <alignment vertical="center" wrapText="1"/>
    </xf>
    <xf numFmtId="172" fontId="61" fillId="3" borderId="14" xfId="0" applyNumberFormat="1" applyFont="1" applyFill="1" applyBorder="1" applyAlignment="1">
      <alignment horizontal="right" vertical="center" wrapText="1"/>
    </xf>
    <xf numFmtId="172" fontId="65" fillId="3" borderId="14" xfId="0" applyNumberFormat="1" applyFont="1" applyFill="1" applyBorder="1" applyAlignment="1">
      <alignment horizontal="center" vertical="center" wrapText="1"/>
    </xf>
    <xf numFmtId="172" fontId="61" fillId="3" borderId="47" xfId="0" applyNumberFormat="1" applyFont="1" applyFill="1" applyBorder="1" applyAlignment="1" applyProtection="1">
      <alignment horizontal="right" vertical="center" wrapText="1"/>
      <protection locked="0"/>
    </xf>
    <xf numFmtId="0" fontId="38" fillId="13" borderId="75" xfId="0" applyFont="1" applyFill="1" applyBorder="1" applyAlignment="1">
      <alignment vertical="center" wrapText="1"/>
    </xf>
    <xf numFmtId="172" fontId="61" fillId="13" borderId="75" xfId="0" applyNumberFormat="1" applyFont="1" applyFill="1" applyBorder="1" applyAlignment="1">
      <alignment horizontal="right" vertical="center" wrapText="1"/>
    </xf>
    <xf numFmtId="172" fontId="65" fillId="13" borderId="75" xfId="0" applyNumberFormat="1" applyFont="1" applyFill="1" applyBorder="1" applyAlignment="1">
      <alignment horizontal="center" vertical="center" wrapText="1"/>
    </xf>
    <xf numFmtId="172" fontId="61" fillId="13" borderId="76" xfId="0" applyNumberFormat="1" applyFont="1" applyFill="1" applyBorder="1" applyAlignment="1" applyProtection="1">
      <alignment horizontal="right" vertical="center" wrapText="1"/>
      <protection locked="0"/>
    </xf>
    <xf numFmtId="0" fontId="38" fillId="13" borderId="14" xfId="0" applyFont="1" applyFill="1" applyBorder="1" applyAlignment="1">
      <alignment vertical="center" wrapText="1"/>
    </xf>
    <xf numFmtId="172" fontId="61" fillId="13" borderId="14" xfId="0" applyNumberFormat="1" applyFont="1" applyFill="1" applyBorder="1" applyAlignment="1">
      <alignment horizontal="right" vertical="center" wrapText="1"/>
    </xf>
    <xf numFmtId="172" fontId="65" fillId="13" borderId="14" xfId="0" applyNumberFormat="1" applyFont="1" applyFill="1" applyBorder="1" applyAlignment="1">
      <alignment horizontal="center" vertical="center" wrapText="1"/>
    </xf>
    <xf numFmtId="172" fontId="61" fillId="13" borderId="47" xfId="0" applyNumberFormat="1" applyFont="1" applyFill="1" applyBorder="1" applyAlignment="1" applyProtection="1">
      <alignment horizontal="right" vertical="center" wrapText="1"/>
      <protection locked="0"/>
    </xf>
    <xf numFmtId="172" fontId="61" fillId="0" borderId="75" xfId="0" applyNumberFormat="1" applyFont="1" applyFill="1" applyBorder="1" applyAlignment="1">
      <alignment horizontal="right" vertical="center" wrapText="1"/>
    </xf>
    <xf numFmtId="172" fontId="61" fillId="0" borderId="76" xfId="0" applyNumberFormat="1" applyFont="1" applyFill="1" applyBorder="1" applyAlignment="1" applyProtection="1">
      <alignment horizontal="right" vertical="center" wrapText="1"/>
      <protection locked="0"/>
    </xf>
    <xf numFmtId="172" fontId="61" fillId="0" borderId="14" xfId="0" applyNumberFormat="1" applyFont="1" applyFill="1" applyBorder="1" applyAlignment="1">
      <alignment horizontal="right" vertical="center" wrapText="1"/>
    </xf>
    <xf numFmtId="172" fontId="61" fillId="0" borderId="47" xfId="0" applyNumberFormat="1" applyFont="1" applyFill="1" applyBorder="1" applyAlignment="1" applyProtection="1">
      <alignment horizontal="right" vertical="center" wrapText="1"/>
      <protection locked="0"/>
    </xf>
    <xf numFmtId="0" fontId="38" fillId="0" borderId="164" xfId="0" applyFont="1" applyBorder="1" applyAlignment="1">
      <alignment vertical="center" wrapText="1"/>
    </xf>
    <xf numFmtId="172" fontId="61" fillId="3" borderId="164" xfId="0" applyNumberFormat="1" applyFont="1" applyFill="1" applyBorder="1" applyAlignment="1">
      <alignment horizontal="right" vertical="center" wrapText="1"/>
    </xf>
    <xf numFmtId="172" fontId="65" fillId="3" borderId="164" xfId="0" applyNumberFormat="1" applyFont="1" applyFill="1" applyBorder="1" applyAlignment="1">
      <alignment horizontal="center" vertical="center" wrapText="1"/>
    </xf>
    <xf numFmtId="172" fontId="61" fillId="3" borderId="165" xfId="0" applyNumberFormat="1" applyFont="1" applyFill="1" applyBorder="1" applyAlignment="1" applyProtection="1">
      <alignment horizontal="right" vertical="center" wrapText="1"/>
      <protection locked="0"/>
    </xf>
    <xf numFmtId="0" fontId="50" fillId="4" borderId="10" xfId="20" applyFont="1" applyFill="1" applyBorder="1" applyAlignment="1" applyProtection="1">
      <alignment horizontal="center" vertical="center" wrapText="1"/>
    </xf>
    <xf numFmtId="0" fontId="17" fillId="5" borderId="28" xfId="20" applyFont="1" applyFill="1" applyBorder="1" applyAlignment="1" applyProtection="1">
      <alignment horizontal="left" vertical="center" wrapText="1"/>
    </xf>
    <xf numFmtId="0" fontId="17" fillId="5" borderId="56" xfId="20" applyFont="1" applyFill="1" applyBorder="1" applyAlignment="1" applyProtection="1">
      <alignment horizontal="left" vertical="center"/>
    </xf>
    <xf numFmtId="0" fontId="17" fillId="5" borderId="30" xfId="20" applyFont="1" applyFill="1" applyBorder="1" applyAlignment="1" applyProtection="1">
      <alignment horizontal="left" vertical="center" wrapText="1"/>
    </xf>
    <xf numFmtId="0" fontId="17" fillId="5" borderId="58" xfId="20" applyFont="1" applyFill="1" applyBorder="1" applyAlignment="1" applyProtection="1">
      <alignment horizontal="left" vertical="center" wrapText="1"/>
    </xf>
    <xf numFmtId="0" fontId="17" fillId="5" borderId="31" xfId="20" applyFont="1" applyFill="1" applyBorder="1" applyAlignment="1" applyProtection="1">
      <alignment horizontal="left" vertical="center"/>
    </xf>
    <xf numFmtId="0" fontId="17" fillId="5" borderId="60" xfId="20" applyFont="1" applyFill="1" applyBorder="1" applyAlignment="1" applyProtection="1">
      <alignment horizontal="left" vertical="center"/>
    </xf>
    <xf numFmtId="0" fontId="17" fillId="5" borderId="22" xfId="20" applyFont="1" applyFill="1" applyBorder="1" applyAlignment="1" applyProtection="1">
      <alignment horizontal="left" vertical="center" wrapText="1"/>
    </xf>
    <xf numFmtId="0" fontId="17" fillId="5" borderId="62" xfId="20" applyFont="1" applyFill="1" applyBorder="1" applyAlignment="1" applyProtection="1">
      <alignment horizontal="left" vertical="center" wrapText="1"/>
    </xf>
    <xf numFmtId="170" fontId="49" fillId="12" borderId="53" xfId="20" applyNumberFormat="1" applyFont="1" applyFill="1" applyBorder="1" applyAlignment="1" applyProtection="1">
      <alignment horizontal="center" vertical="center" wrapText="1"/>
      <protection locked="0"/>
    </xf>
    <xf numFmtId="170" fontId="49" fillId="12" borderId="23" xfId="20" applyNumberFormat="1" applyFont="1" applyFill="1" applyBorder="1" applyAlignment="1" applyProtection="1">
      <alignment horizontal="center" vertical="center" wrapText="1"/>
      <protection locked="0"/>
    </xf>
    <xf numFmtId="0" fontId="50" fillId="4" borderId="72" xfId="20" applyFont="1" applyFill="1" applyBorder="1" applyAlignment="1" applyProtection="1">
      <alignment horizontal="center" vertical="center" wrapText="1"/>
    </xf>
    <xf numFmtId="0" fontId="46" fillId="5" borderId="22" xfId="20" applyFont="1" applyFill="1" applyBorder="1" applyAlignment="1" applyProtection="1">
      <alignment horizontal="left" vertical="center" wrapText="1"/>
    </xf>
    <xf numFmtId="0" fontId="46" fillId="5" borderId="23" xfId="20" applyFont="1" applyFill="1" applyBorder="1" applyAlignment="1" applyProtection="1">
      <alignment horizontal="left" vertical="center" wrapText="1"/>
    </xf>
    <xf numFmtId="0" fontId="14" fillId="2" borderId="0" xfId="20" applyFont="1" applyFill="1" applyBorder="1" applyAlignment="1" applyProtection="1">
      <alignment horizontal="center" vertical="center" wrapText="1"/>
      <protection locked="0"/>
    </xf>
    <xf numFmtId="0" fontId="39" fillId="4" borderId="1" xfId="20" applyFont="1" applyFill="1" applyBorder="1" applyAlignment="1" applyProtection="1">
      <alignment horizontal="center" vertical="center" wrapText="1"/>
      <protection locked="0"/>
    </xf>
    <xf numFmtId="0" fontId="39" fillId="4" borderId="2" xfId="20" applyFont="1" applyFill="1" applyBorder="1" applyAlignment="1" applyProtection="1">
      <alignment horizontal="center" vertical="center" wrapText="1"/>
      <protection locked="0"/>
    </xf>
    <xf numFmtId="0" fontId="39" fillId="4" borderId="3" xfId="20" applyFont="1" applyFill="1" applyBorder="1" applyAlignment="1" applyProtection="1">
      <alignment horizontal="center" vertical="center" wrapText="1"/>
      <protection locked="0"/>
    </xf>
    <xf numFmtId="0" fontId="50" fillId="4" borderId="28" xfId="20" applyFont="1" applyFill="1" applyBorder="1" applyAlignment="1" applyProtection="1">
      <alignment horizontal="left" vertical="center" wrapText="1"/>
    </xf>
    <xf numFmtId="0" fontId="50" fillId="4" borderId="29" xfId="20" applyFont="1" applyFill="1" applyBorder="1" applyAlignment="1" applyProtection="1">
      <alignment horizontal="left" vertical="center"/>
    </xf>
    <xf numFmtId="169" fontId="49" fillId="5" borderId="22" xfId="20" applyNumberFormat="1" applyFont="1" applyFill="1" applyBorder="1" applyAlignment="1" applyProtection="1">
      <alignment horizontal="center" vertical="center" wrapText="1"/>
      <protection locked="0"/>
    </xf>
    <xf numFmtId="169" fontId="49" fillId="5" borderId="53" xfId="20" applyNumberFormat="1" applyFont="1" applyFill="1" applyBorder="1" applyAlignment="1" applyProtection="1">
      <alignment horizontal="center" vertical="center" wrapText="1"/>
      <protection locked="0"/>
    </xf>
    <xf numFmtId="169" fontId="49" fillId="5" borderId="23" xfId="20" applyNumberFormat="1" applyFont="1" applyFill="1" applyBorder="1" applyAlignment="1" applyProtection="1">
      <alignment horizontal="center" vertical="center" wrapText="1"/>
      <protection locked="0"/>
    </xf>
    <xf numFmtId="0" fontId="17" fillId="5" borderId="34" xfId="20" applyFont="1" applyFill="1" applyBorder="1" applyAlignment="1" applyProtection="1">
      <alignment horizontal="left" vertical="center"/>
    </xf>
    <xf numFmtId="0" fontId="17" fillId="5" borderId="16" xfId="20" applyFont="1" applyFill="1" applyBorder="1" applyAlignment="1" applyProtection="1">
      <alignment horizontal="left" vertical="center"/>
    </xf>
    <xf numFmtId="170" fontId="49" fillId="7" borderId="22" xfId="20" applyNumberFormat="1" applyFont="1" applyFill="1" applyBorder="1" applyAlignment="1" applyProtection="1">
      <alignment horizontal="center" vertical="center" wrapText="1"/>
      <protection locked="0"/>
    </xf>
    <xf numFmtId="170" fontId="49" fillId="7" borderId="53" xfId="20" applyNumberFormat="1" applyFont="1" applyFill="1" applyBorder="1" applyAlignment="1" applyProtection="1">
      <alignment horizontal="center" vertical="center" wrapText="1"/>
      <protection locked="0"/>
    </xf>
    <xf numFmtId="170" fontId="49" fillId="7" borderId="23" xfId="20" applyNumberFormat="1" applyFont="1" applyFill="1" applyBorder="1" applyAlignment="1" applyProtection="1">
      <alignment horizontal="center" vertical="center" wrapText="1"/>
      <protection locked="0"/>
    </xf>
    <xf numFmtId="0" fontId="17" fillId="5" borderId="45" xfId="20" applyFont="1" applyFill="1" applyBorder="1" applyAlignment="1" applyProtection="1">
      <alignment vertical="center" wrapText="1"/>
    </xf>
    <xf numFmtId="0" fontId="17" fillId="5" borderId="14" xfId="20" applyFont="1" applyFill="1" applyBorder="1" applyAlignment="1" applyProtection="1">
      <alignment vertical="center" wrapText="1"/>
    </xf>
    <xf numFmtId="0" fontId="20" fillId="0" borderId="0" xfId="20" applyFont="1" applyBorder="1" applyAlignment="1" applyProtection="1">
      <alignment horizontal="left" wrapText="1"/>
      <protection locked="0"/>
    </xf>
    <xf numFmtId="0" fontId="45" fillId="0" borderId="17" xfId="20" applyFont="1" applyFill="1" applyBorder="1" applyAlignment="1" applyProtection="1">
      <alignment horizontal="center" vertical="center" wrapText="1"/>
    </xf>
    <xf numFmtId="0" fontId="35" fillId="0" borderId="49" xfId="20" applyFont="1" applyFill="1" applyBorder="1" applyAlignment="1" applyProtection="1">
      <alignment horizontal="center" vertical="center" wrapText="1"/>
    </xf>
    <xf numFmtId="0" fontId="35" fillId="0" borderId="19" xfId="20" applyFont="1" applyFill="1" applyBorder="1" applyAlignment="1" applyProtection="1">
      <alignment horizontal="center" vertical="center" wrapText="1"/>
    </xf>
    <xf numFmtId="0" fontId="17" fillId="5" borderId="40" xfId="20" applyFont="1" applyFill="1" applyBorder="1" applyAlignment="1" applyProtection="1">
      <alignment vertical="center"/>
    </xf>
    <xf numFmtId="0" fontId="17" fillId="5" borderId="41" xfId="20" applyFont="1" applyFill="1" applyBorder="1" applyAlignment="1" applyProtection="1">
      <alignment vertical="center"/>
    </xf>
    <xf numFmtId="0" fontId="17" fillId="5" borderId="34" xfId="20" applyFont="1" applyFill="1" applyBorder="1" applyAlignment="1" applyProtection="1">
      <alignment horizontal="left" vertical="center" wrapText="1"/>
    </xf>
    <xf numFmtId="0" fontId="17" fillId="5" borderId="16" xfId="20" applyFont="1" applyFill="1" applyBorder="1" applyAlignment="1" applyProtection="1">
      <alignment horizontal="left" vertical="center" wrapText="1"/>
    </xf>
    <xf numFmtId="0" fontId="19" fillId="3" borderId="80" xfId="20" applyFont="1" applyFill="1" applyBorder="1" applyAlignment="1" applyProtection="1">
      <alignment horizontal="center" vertical="center" wrapText="1"/>
    </xf>
    <xf numFmtId="0" fontId="30" fillId="0" borderId="1" xfId="14" applyFont="1" applyBorder="1" applyAlignment="1">
      <alignment horizontal="center" vertical="center" wrapText="1"/>
    </xf>
    <xf numFmtId="0" fontId="30" fillId="0" borderId="2" xfId="14" applyFont="1" applyBorder="1" applyAlignment="1">
      <alignment horizontal="center" vertical="center" wrapText="1"/>
    </xf>
    <xf numFmtId="0" fontId="30" fillId="0" borderId="3" xfId="14" applyFont="1" applyBorder="1" applyAlignment="1">
      <alignment horizontal="center" vertical="center" wrapText="1"/>
    </xf>
    <xf numFmtId="0" fontId="31" fillId="0" borderId="5" xfId="14" applyFont="1" applyFill="1" applyBorder="1" applyAlignment="1" applyProtection="1">
      <alignment horizontal="center" vertical="center" wrapText="1"/>
      <protection locked="0"/>
    </xf>
    <xf numFmtId="0" fontId="31" fillId="0" borderId="6" xfId="14" applyFont="1" applyFill="1" applyBorder="1" applyAlignment="1" applyProtection="1">
      <alignment horizontal="center" vertical="center" wrapText="1"/>
      <protection locked="0"/>
    </xf>
    <xf numFmtId="0" fontId="10" fillId="4" borderId="1" xfId="14" applyFont="1" applyFill="1" applyBorder="1" applyAlignment="1">
      <alignment horizontal="center" vertical="center" wrapText="1"/>
    </xf>
    <xf numFmtId="0" fontId="10" fillId="4" borderId="2" xfId="14" applyFont="1" applyFill="1" applyBorder="1" applyAlignment="1">
      <alignment horizontal="center" vertical="center" wrapText="1"/>
    </xf>
    <xf numFmtId="0" fontId="11" fillId="0" borderId="35" xfId="14" applyFont="1" applyFill="1" applyBorder="1" applyAlignment="1">
      <alignment horizontal="center" vertical="center" wrapText="1"/>
    </xf>
    <xf numFmtId="0" fontId="11" fillId="0" borderId="2" xfId="14" applyFont="1" applyFill="1" applyBorder="1" applyAlignment="1">
      <alignment horizontal="center" vertical="center" wrapText="1"/>
    </xf>
    <xf numFmtId="0" fontId="11" fillId="0" borderId="3" xfId="14" applyFont="1" applyFill="1" applyBorder="1" applyAlignment="1">
      <alignment horizontal="center" vertical="center" wrapText="1"/>
    </xf>
    <xf numFmtId="0" fontId="10" fillId="4" borderId="4" xfId="14" applyFont="1" applyFill="1" applyBorder="1" applyAlignment="1">
      <alignment horizontal="center" vertical="center" wrapText="1"/>
    </xf>
    <xf numFmtId="0" fontId="10" fillId="4" borderId="5" xfId="14" applyFont="1" applyFill="1" applyBorder="1" applyAlignment="1">
      <alignment horizontal="center" vertical="center" wrapText="1"/>
    </xf>
    <xf numFmtId="0" fontId="10" fillId="4" borderId="6" xfId="14" applyFont="1" applyFill="1" applyBorder="1" applyAlignment="1">
      <alignment horizontal="center" vertical="center" wrapText="1"/>
    </xf>
    <xf numFmtId="0" fontId="79" fillId="4" borderId="4" xfId="20" applyFont="1" applyFill="1" applyBorder="1" applyAlignment="1" applyProtection="1">
      <alignment horizontal="center"/>
      <protection locked="0"/>
    </xf>
    <xf numFmtId="0" fontId="79" fillId="4" borderId="6" xfId="20" applyFont="1" applyFill="1" applyBorder="1" applyAlignment="1" applyProtection="1">
      <alignment horizontal="center"/>
      <protection locked="0"/>
    </xf>
    <xf numFmtId="0" fontId="38" fillId="5" borderId="0" xfId="20" applyFont="1" applyFill="1" applyBorder="1" applyAlignment="1" applyProtection="1">
      <alignment horizontal="center"/>
      <protection locked="0"/>
    </xf>
    <xf numFmtId="0" fontId="38" fillId="5" borderId="8" xfId="20" applyFont="1" applyFill="1" applyBorder="1" applyAlignment="1" applyProtection="1">
      <alignment horizontal="center"/>
      <protection locked="0"/>
    </xf>
    <xf numFmtId="0" fontId="38" fillId="5" borderId="8" xfId="20" applyFont="1" applyFill="1" applyBorder="1" applyAlignment="1" applyProtection="1">
      <alignment horizontal="left"/>
      <protection locked="0"/>
    </xf>
    <xf numFmtId="0" fontId="38" fillId="5" borderId="12" xfId="20" applyFont="1" applyFill="1" applyBorder="1" applyAlignment="1" applyProtection="1">
      <alignment horizontal="left"/>
      <protection locked="0"/>
    </xf>
    <xf numFmtId="0" fontId="38" fillId="5" borderId="13" xfId="20" applyFont="1" applyFill="1" applyBorder="1" applyAlignment="1" applyProtection="1">
      <alignment horizontal="left"/>
      <protection locked="0"/>
    </xf>
    <xf numFmtId="0" fontId="117" fillId="4" borderId="10" xfId="0" applyFont="1" applyFill="1" applyBorder="1" applyAlignment="1">
      <alignment horizontal="center" vertical="top" wrapText="1"/>
    </xf>
    <xf numFmtId="0" fontId="117" fillId="4" borderId="68" xfId="0" applyFont="1" applyFill="1" applyBorder="1" applyAlignment="1">
      <alignment horizontal="center" vertical="top" wrapText="1"/>
    </xf>
    <xf numFmtId="0" fontId="93" fillId="15" borderId="104" xfId="23" applyFont="1" applyFill="1" applyBorder="1" applyAlignment="1">
      <alignment horizontal="left" vertical="center" wrapText="1"/>
    </xf>
    <xf numFmtId="0" fontId="93" fillId="15" borderId="97" xfId="23" applyFont="1" applyFill="1" applyBorder="1" applyAlignment="1">
      <alignment horizontal="left" vertical="center" wrapText="1"/>
    </xf>
    <xf numFmtId="0" fontId="91" fillId="11" borderId="95" xfId="23" applyFont="1" applyFill="1" applyBorder="1" applyAlignment="1">
      <alignment horizontal="left" vertical="top" wrapText="1"/>
    </xf>
    <xf numFmtId="0" fontId="90" fillId="11" borderId="95" xfId="23" applyFont="1" applyFill="1" applyBorder="1" applyAlignment="1">
      <alignment horizontal="left" vertical="top"/>
    </xf>
    <xf numFmtId="0" fontId="90" fillId="11" borderId="99" xfId="23" applyFont="1" applyFill="1" applyBorder="1" applyAlignment="1">
      <alignment horizontal="left" vertical="top"/>
    </xf>
    <xf numFmtId="0" fontId="90" fillId="11" borderId="102" xfId="23" applyFont="1" applyFill="1" applyBorder="1" applyAlignment="1">
      <alignment horizontal="left" vertical="top"/>
    </xf>
    <xf numFmtId="0" fontId="94" fillId="15" borderId="90" xfId="23" applyFont="1" applyFill="1" applyBorder="1" applyAlignment="1">
      <alignment horizontal="center" vertical="center"/>
    </xf>
    <xf numFmtId="0" fontId="94" fillId="15" borderId="91" xfId="23" applyFont="1" applyFill="1" applyBorder="1" applyAlignment="1">
      <alignment horizontal="center" vertical="center"/>
    </xf>
    <xf numFmtId="0" fontId="94" fillId="14" borderId="90" xfId="23" applyFont="1" applyFill="1" applyBorder="1" applyAlignment="1">
      <alignment horizontal="center" vertical="center"/>
    </xf>
    <xf numFmtId="0" fontId="94" fillId="14" borderId="91" xfId="23" applyFont="1" applyFill="1" applyBorder="1" applyAlignment="1">
      <alignment horizontal="center" vertical="center"/>
    </xf>
    <xf numFmtId="0" fontId="94" fillId="14" borderId="92" xfId="23" applyFont="1" applyFill="1" applyBorder="1" applyAlignment="1">
      <alignment horizontal="center" vertical="center"/>
    </xf>
    <xf numFmtId="0" fontId="126" fillId="14" borderId="4" xfId="23" applyFont="1" applyFill="1" applyBorder="1" applyAlignment="1">
      <alignment horizontal="left" vertical="top" wrapText="1"/>
    </xf>
    <xf numFmtId="0" fontId="82" fillId="14" borderId="5" xfId="23" applyFont="1" applyFill="1" applyBorder="1" applyAlignment="1">
      <alignment horizontal="left" vertical="top" wrapText="1"/>
    </xf>
    <xf numFmtId="0" fontId="82" fillId="14" borderId="6" xfId="23" applyFont="1" applyFill="1" applyBorder="1" applyAlignment="1">
      <alignment horizontal="left" vertical="top" wrapText="1"/>
    </xf>
    <xf numFmtId="0" fontId="82" fillId="14" borderId="7" xfId="23" applyFont="1" applyFill="1" applyBorder="1" applyAlignment="1">
      <alignment horizontal="left" vertical="top" wrapText="1"/>
    </xf>
    <xf numFmtId="0" fontId="82" fillId="14" borderId="0" xfId="23" applyFont="1" applyFill="1" applyBorder="1" applyAlignment="1">
      <alignment horizontal="left" vertical="top" wrapText="1"/>
    </xf>
    <xf numFmtId="0" fontId="82" fillId="14" borderId="8" xfId="23" applyFont="1" applyFill="1" applyBorder="1" applyAlignment="1">
      <alignment horizontal="left" vertical="top" wrapText="1"/>
    </xf>
    <xf numFmtId="0" fontId="82" fillId="14" borderId="11" xfId="23" applyFont="1" applyFill="1" applyBorder="1" applyAlignment="1">
      <alignment horizontal="left" vertical="top" wrapText="1"/>
    </xf>
    <xf numFmtId="0" fontId="82" fillId="14" borderId="12" xfId="23" applyFont="1" applyFill="1" applyBorder="1" applyAlignment="1">
      <alignment horizontal="left" vertical="top" wrapText="1"/>
    </xf>
    <xf numFmtId="0" fontId="82" fillId="14" borderId="13" xfId="23" applyFont="1" applyFill="1" applyBorder="1" applyAlignment="1">
      <alignment horizontal="left" vertical="top" wrapText="1"/>
    </xf>
    <xf numFmtId="0" fontId="83" fillId="3" borderId="128" xfId="23" applyFont="1" applyFill="1" applyBorder="1" applyAlignment="1">
      <alignment horizontal="center" vertical="top" wrapText="1"/>
    </xf>
    <xf numFmtId="0" fontId="83" fillId="3" borderId="129" xfId="23" applyFont="1" applyFill="1" applyBorder="1" applyAlignment="1">
      <alignment horizontal="center" vertical="top" wrapText="1"/>
    </xf>
    <xf numFmtId="0" fontId="94" fillId="5" borderId="85" xfId="23" applyFont="1" applyFill="1" applyBorder="1" applyAlignment="1">
      <alignment horizontal="center" vertical="center"/>
    </xf>
    <xf numFmtId="0" fontId="94" fillId="5" borderId="86" xfId="23" applyFont="1" applyFill="1" applyBorder="1" applyAlignment="1">
      <alignment horizontal="center" vertical="center"/>
    </xf>
    <xf numFmtId="0" fontId="94" fillId="5" borderId="87" xfId="23" applyFont="1" applyFill="1" applyBorder="1" applyAlignment="1">
      <alignment horizontal="center" vertical="center"/>
    </xf>
    <xf numFmtId="0" fontId="94" fillId="5" borderId="0" xfId="23" applyFont="1" applyFill="1" applyBorder="1" applyAlignment="1">
      <alignment horizontal="center" vertical="center"/>
    </xf>
    <xf numFmtId="0" fontId="94" fillId="5" borderId="88" xfId="23" applyFont="1" applyFill="1" applyBorder="1" applyAlignment="1">
      <alignment horizontal="center" vertical="center"/>
    </xf>
    <xf numFmtId="0" fontId="94" fillId="5" borderId="89" xfId="23"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25" fillId="2" borderId="15" xfId="0" applyFont="1" applyFill="1" applyBorder="1" applyAlignment="1" applyProtection="1">
      <alignment horizontal="center" vertical="top" wrapText="1"/>
      <protection locked="0"/>
    </xf>
    <xf numFmtId="0" fontId="25" fillId="2" borderId="65" xfId="0" applyFont="1" applyFill="1" applyBorder="1" applyAlignment="1" applyProtection="1">
      <alignment horizontal="center" vertical="top" wrapText="1"/>
      <protection locked="0"/>
    </xf>
    <xf numFmtId="0" fontId="25" fillId="0" borderId="9" xfId="0" applyFont="1" applyFill="1" applyBorder="1" applyAlignment="1" applyProtection="1">
      <alignment horizontal="center" vertical="top" wrapText="1"/>
      <protection locked="0"/>
    </xf>
    <xf numFmtId="0" fontId="93" fillId="15" borderId="153" xfId="23" applyFont="1" applyFill="1" applyBorder="1" applyAlignment="1">
      <alignment horizontal="left" vertical="center" wrapText="1"/>
    </xf>
    <xf numFmtId="0" fontId="112" fillId="6" borderId="1" xfId="23" applyFont="1" applyFill="1" applyBorder="1" applyAlignment="1">
      <alignment horizontal="center" vertical="center"/>
    </xf>
    <xf numFmtId="0" fontId="112" fillId="6" borderId="3" xfId="23" applyFont="1" applyFill="1" applyBorder="1" applyAlignment="1">
      <alignment horizontal="center" vertical="center"/>
    </xf>
    <xf numFmtId="0" fontId="117" fillId="4" borderId="67" xfId="0" applyFont="1" applyFill="1" applyBorder="1" applyAlignment="1">
      <alignment horizontal="center" vertical="top" wrapText="1"/>
    </xf>
    <xf numFmtId="0" fontId="38" fillId="0" borderId="146" xfId="0" applyFont="1" applyBorder="1" applyAlignment="1">
      <alignment horizontal="center" vertical="center" wrapText="1"/>
    </xf>
    <xf numFmtId="0" fontId="38" fillId="0" borderId="157" xfId="0" applyFont="1" applyBorder="1" applyAlignment="1">
      <alignment horizontal="center" vertical="center" wrapText="1"/>
    </xf>
    <xf numFmtId="0" fontId="38" fillId="0" borderId="164" xfId="0" applyFont="1" applyBorder="1" applyAlignment="1">
      <alignment horizontal="center" vertical="center" wrapText="1"/>
    </xf>
    <xf numFmtId="0" fontId="53" fillId="0" borderId="1" xfId="0" applyFont="1" applyBorder="1" applyAlignment="1">
      <alignment horizontal="center" vertical="center" wrapText="1"/>
    </xf>
    <xf numFmtId="0" fontId="53" fillId="0" borderId="2" xfId="0" applyFont="1" applyBorder="1" applyAlignment="1">
      <alignment horizontal="center" vertical="center" wrapText="1"/>
    </xf>
    <xf numFmtId="0" fontId="53" fillId="0" borderId="3" xfId="0" applyFont="1" applyBorder="1" applyAlignment="1">
      <alignment horizontal="center" vertical="center" wrapText="1"/>
    </xf>
    <xf numFmtId="0" fontId="55" fillId="10" borderId="0" xfId="0" applyFont="1" applyFill="1" applyBorder="1" applyAlignment="1">
      <alignment horizontal="center" vertical="center" wrapText="1"/>
    </xf>
    <xf numFmtId="0" fontId="56" fillId="2" borderId="0" xfId="0" applyFont="1" applyFill="1" applyBorder="1" applyAlignment="1">
      <alignment horizontal="center" vertical="center" wrapText="1"/>
    </xf>
    <xf numFmtId="0" fontId="59" fillId="4" borderId="85" xfId="0" applyFont="1" applyFill="1" applyBorder="1" applyAlignment="1">
      <alignment horizontal="center" vertical="center" wrapText="1"/>
    </xf>
    <xf numFmtId="0" fontId="59" fillId="4" borderId="143" xfId="0" applyFont="1" applyFill="1" applyBorder="1" applyAlignment="1">
      <alignment horizontal="center" vertical="center" wrapText="1"/>
    </xf>
    <xf numFmtId="0" fontId="60" fillId="5" borderId="145" xfId="0" applyFont="1" applyFill="1" applyBorder="1" applyAlignment="1">
      <alignment horizontal="center" vertical="center" wrapText="1"/>
    </xf>
    <xf numFmtId="0" fontId="60" fillId="5" borderId="148" xfId="0" applyFont="1" applyFill="1" applyBorder="1" applyAlignment="1">
      <alignment horizontal="center" vertical="center" wrapText="1"/>
    </xf>
    <xf numFmtId="0" fontId="60" fillId="5" borderId="147" xfId="0" applyFont="1" applyFill="1" applyBorder="1" applyAlignment="1">
      <alignment horizontal="center" vertical="center" wrapText="1"/>
    </xf>
    <xf numFmtId="0" fontId="60" fillId="5" borderId="149" xfId="0" applyFont="1" applyFill="1" applyBorder="1" applyAlignment="1">
      <alignment horizontal="center" vertical="center" wrapText="1"/>
    </xf>
    <xf numFmtId="0" fontId="60" fillId="5" borderId="163" xfId="0" applyFont="1" applyFill="1" applyBorder="1" applyAlignment="1">
      <alignment horizontal="center" vertical="center" wrapText="1"/>
    </xf>
    <xf numFmtId="0" fontId="60" fillId="7" borderId="145" xfId="0" applyFont="1" applyFill="1" applyBorder="1" applyAlignment="1">
      <alignment horizontal="center" vertical="center" wrapText="1"/>
    </xf>
    <xf numFmtId="0" fontId="60" fillId="7" borderId="148" xfId="0" applyFont="1" applyFill="1" applyBorder="1" applyAlignment="1">
      <alignment horizontal="center" vertical="center" wrapText="1"/>
    </xf>
    <xf numFmtId="0" fontId="60" fillId="7" borderId="147" xfId="0" applyFont="1" applyFill="1" applyBorder="1" applyAlignment="1">
      <alignment horizontal="center" vertical="center" wrapText="1"/>
    </xf>
    <xf numFmtId="0" fontId="60" fillId="7" borderId="149" xfId="0" applyFont="1" applyFill="1" applyBorder="1" applyAlignment="1">
      <alignment horizontal="center" vertical="center" wrapText="1"/>
    </xf>
    <xf numFmtId="0" fontId="60" fillId="7" borderId="163" xfId="0" applyFont="1" applyFill="1" applyBorder="1" applyAlignment="1">
      <alignment horizontal="center" vertical="center" wrapText="1"/>
    </xf>
    <xf numFmtId="0" fontId="38" fillId="0" borderId="74" xfId="0" applyFont="1" applyBorder="1" applyAlignment="1">
      <alignment horizontal="center" vertical="center" wrapText="1"/>
    </xf>
    <xf numFmtId="0" fontId="38" fillId="0" borderId="45" xfId="0" applyFont="1" applyBorder="1" applyAlignment="1">
      <alignment horizontal="center" vertical="center" wrapText="1"/>
    </xf>
    <xf numFmtId="0" fontId="60" fillId="15" borderId="156" xfId="0" applyFont="1" applyFill="1" applyBorder="1" applyAlignment="1">
      <alignment horizontal="center" vertical="center" wrapText="1"/>
    </xf>
    <xf numFmtId="0" fontId="60" fillId="15" borderId="159" xfId="0" applyFont="1" applyFill="1" applyBorder="1" applyAlignment="1">
      <alignment horizontal="center" vertical="center" wrapText="1"/>
    </xf>
    <xf numFmtId="0" fontId="60" fillId="15" borderId="161" xfId="0" applyFont="1" applyFill="1" applyBorder="1" applyAlignment="1">
      <alignment horizontal="center" vertical="center" wrapText="1"/>
    </xf>
    <xf numFmtId="0" fontId="60" fillId="15" borderId="162" xfId="0" applyFont="1" applyFill="1" applyBorder="1" applyAlignment="1">
      <alignment horizontal="center" vertical="center" wrapText="1"/>
    </xf>
    <xf numFmtId="0" fontId="94" fillId="18" borderId="90" xfId="23" applyFont="1" applyFill="1" applyBorder="1" applyAlignment="1">
      <alignment horizontal="center" vertical="center" wrapText="1"/>
    </xf>
    <xf numFmtId="0" fontId="94" fillId="18" borderId="91" xfId="23" applyFont="1" applyFill="1" applyBorder="1" applyAlignment="1">
      <alignment horizontal="center" vertical="center" wrapText="1"/>
    </xf>
    <xf numFmtId="0" fontId="120" fillId="5" borderId="88" xfId="0" applyFont="1" applyFill="1" applyBorder="1" applyAlignment="1">
      <alignment horizontal="left" vertical="center" wrapText="1"/>
    </xf>
    <xf numFmtId="0" fontId="120" fillId="5" borderId="160" xfId="0" applyFont="1" applyFill="1" applyBorder="1" applyAlignment="1">
      <alignment horizontal="left" vertical="center"/>
    </xf>
    <xf numFmtId="0" fontId="120" fillId="7" borderId="88" xfId="0" applyFont="1" applyFill="1" applyBorder="1" applyAlignment="1">
      <alignment horizontal="left" vertical="center" wrapText="1"/>
    </xf>
    <xf numFmtId="0" fontId="120" fillId="7" borderId="160" xfId="0" applyFont="1" applyFill="1" applyBorder="1" applyAlignment="1">
      <alignment horizontal="left" vertical="center"/>
    </xf>
    <xf numFmtId="0" fontId="120" fillId="19" borderId="88" xfId="0" applyFont="1" applyFill="1" applyBorder="1" applyAlignment="1">
      <alignment horizontal="left" vertical="center" wrapText="1"/>
    </xf>
    <xf numFmtId="0" fontId="120" fillId="19" borderId="160" xfId="0" applyFont="1" applyFill="1" applyBorder="1" applyAlignment="1">
      <alignment horizontal="left" vertical="center"/>
    </xf>
    <xf numFmtId="0" fontId="120" fillId="18" borderId="88" xfId="0" applyFont="1" applyFill="1" applyBorder="1" applyAlignment="1">
      <alignment horizontal="left" vertical="center" wrapText="1"/>
    </xf>
    <xf numFmtId="0" fontId="120" fillId="18" borderId="160" xfId="0" applyFont="1" applyFill="1" applyBorder="1" applyAlignment="1">
      <alignment horizontal="left" vertical="center"/>
    </xf>
    <xf numFmtId="0" fontId="94" fillId="5" borderId="90" xfId="23" applyFont="1" applyFill="1" applyBorder="1" applyAlignment="1">
      <alignment horizontal="center" vertical="center"/>
    </xf>
    <xf numFmtId="0" fontId="94" fillId="5" borderId="91" xfId="23" applyFont="1" applyFill="1" applyBorder="1" applyAlignment="1">
      <alignment horizontal="center" vertical="center"/>
    </xf>
    <xf numFmtId="0" fontId="94" fillId="7" borderId="90" xfId="23" applyFont="1" applyFill="1" applyBorder="1" applyAlignment="1">
      <alignment horizontal="center" vertical="center" wrapText="1"/>
    </xf>
    <xf numFmtId="0" fontId="94" fillId="7" borderId="91" xfId="23" applyFont="1" applyFill="1" applyBorder="1" applyAlignment="1">
      <alignment horizontal="center" vertical="center"/>
    </xf>
    <xf numFmtId="0" fontId="94" fillId="15" borderId="90" xfId="23" applyFont="1" applyFill="1" applyBorder="1" applyAlignment="1">
      <alignment horizontal="center" vertical="center" wrapText="1"/>
    </xf>
    <xf numFmtId="0" fontId="60" fillId="18" borderId="156" xfId="0" applyFont="1" applyFill="1" applyBorder="1" applyAlignment="1">
      <alignment horizontal="center" vertical="center" wrapText="1"/>
    </xf>
    <xf numFmtId="0" fontId="60" fillId="18" borderId="159" xfId="0" applyFont="1" applyFill="1" applyBorder="1" applyAlignment="1">
      <alignment horizontal="center" vertical="center" wrapText="1"/>
    </xf>
    <xf numFmtId="0" fontId="60" fillId="18" borderId="161" xfId="0" applyFont="1" applyFill="1" applyBorder="1" applyAlignment="1">
      <alignment horizontal="center" vertical="center" wrapText="1"/>
    </xf>
    <xf numFmtId="0" fontId="60" fillId="18" borderId="162" xfId="0" applyFont="1" applyFill="1" applyBorder="1" applyAlignment="1">
      <alignment horizontal="center" vertical="center" wrapText="1"/>
    </xf>
    <xf numFmtId="0" fontId="60" fillId="0" borderId="15" xfId="0" applyFont="1" applyBorder="1" applyAlignment="1">
      <alignment horizontal="center" vertical="center" wrapText="1"/>
    </xf>
    <xf numFmtId="0" fontId="60" fillId="0" borderId="16" xfId="0" applyFont="1" applyBorder="1" applyAlignment="1">
      <alignment horizontal="center" vertical="center" wrapText="1"/>
    </xf>
    <xf numFmtId="0" fontId="60" fillId="2" borderId="15" xfId="0" applyFont="1" applyFill="1" applyBorder="1" applyAlignment="1" applyProtection="1">
      <alignment horizontal="center" vertical="top" wrapText="1"/>
      <protection locked="0"/>
    </xf>
    <xf numFmtId="0" fontId="60" fillId="2" borderId="65" xfId="0" applyFont="1" applyFill="1" applyBorder="1" applyAlignment="1" applyProtection="1">
      <alignment horizontal="center" vertical="top" wrapText="1"/>
      <protection locked="0"/>
    </xf>
    <xf numFmtId="0" fontId="60" fillId="0" borderId="9" xfId="0" applyFont="1" applyFill="1" applyBorder="1" applyAlignment="1" applyProtection="1">
      <alignment horizontal="center" vertical="top" wrapText="1"/>
      <protection locked="0"/>
    </xf>
    <xf numFmtId="0" fontId="54" fillId="7" borderId="63" xfId="0" applyFont="1" applyFill="1" applyBorder="1" applyAlignment="1">
      <alignment horizontal="left" vertical="center"/>
    </xf>
    <xf numFmtId="0" fontId="54" fillId="7" borderId="69" xfId="0" applyFont="1" applyFill="1" applyBorder="1" applyAlignment="1">
      <alignment horizontal="left" vertical="center"/>
    </xf>
    <xf numFmtId="0" fontId="54" fillId="7" borderId="35" xfId="0" applyFont="1" applyFill="1" applyBorder="1" applyAlignment="1">
      <alignment horizontal="left" vertical="center"/>
    </xf>
    <xf numFmtId="0" fontId="59" fillId="4" borderId="67" xfId="0" applyFont="1" applyFill="1" applyBorder="1" applyAlignment="1">
      <alignment horizontal="center" vertical="top" wrapText="1"/>
    </xf>
    <xf numFmtId="0" fontId="59" fillId="4" borderId="10" xfId="0" applyFont="1" applyFill="1" applyBorder="1" applyAlignment="1">
      <alignment horizontal="center" vertical="top" wrapText="1"/>
    </xf>
    <xf numFmtId="0" fontId="59" fillId="4" borderId="68" xfId="0" applyFont="1" applyFill="1" applyBorder="1" applyAlignment="1">
      <alignment horizontal="center" vertical="top" wrapText="1"/>
    </xf>
    <xf numFmtId="0" fontId="53" fillId="7" borderId="66" xfId="0" applyFont="1" applyFill="1" applyBorder="1" applyAlignment="1">
      <alignment horizontal="left" vertical="center"/>
    </xf>
    <xf numFmtId="0" fontId="53" fillId="7" borderId="43" xfId="0" applyFont="1" applyFill="1" applyBorder="1" applyAlignment="1">
      <alignment horizontal="left" vertical="center"/>
    </xf>
    <xf numFmtId="0" fontId="68" fillId="0" borderId="1" xfId="0" applyFont="1" applyBorder="1" applyAlignment="1">
      <alignment horizontal="center" vertical="center" wrapText="1"/>
    </xf>
    <xf numFmtId="0" fontId="68" fillId="0" borderId="2" xfId="0" applyFont="1" applyBorder="1" applyAlignment="1">
      <alignment horizontal="center" vertical="center" wrapText="1"/>
    </xf>
    <xf numFmtId="0" fontId="68" fillId="0" borderId="3" xfId="0" applyFont="1" applyBorder="1" applyAlignment="1">
      <alignment horizontal="center" vertical="center" wrapText="1"/>
    </xf>
    <xf numFmtId="0" fontId="54" fillId="0" borderId="2" xfId="0" applyFont="1" applyBorder="1" applyAlignment="1">
      <alignment horizontal="center" vertical="center" wrapText="1"/>
    </xf>
    <xf numFmtId="0" fontId="54" fillId="0" borderId="3" xfId="0" applyFont="1" applyBorder="1" applyAlignment="1">
      <alignment horizontal="center" vertical="center" wrapText="1"/>
    </xf>
    <xf numFmtId="0" fontId="53" fillId="7" borderId="9" xfId="0" applyFont="1" applyFill="1" applyBorder="1" applyAlignment="1">
      <alignment horizontal="left" vertical="center"/>
    </xf>
    <xf numFmtId="0" fontId="53" fillId="7" borderId="15" xfId="0" applyFont="1" applyFill="1" applyBorder="1" applyAlignment="1">
      <alignment horizontal="left" vertical="center"/>
    </xf>
    <xf numFmtId="0" fontId="62" fillId="3" borderId="0" xfId="0" applyFont="1" applyFill="1" applyBorder="1" applyAlignment="1" applyProtection="1">
      <alignment horizontal="center" vertical="center" wrapText="1"/>
      <protection locked="0"/>
    </xf>
  </cellXfs>
  <cellStyles count="24">
    <cellStyle name="Monétaire 2" xfId="3"/>
    <cellStyle name="Monétaire 2 2" xfId="5"/>
    <cellStyle name="Monétaire 2 3" xfId="12"/>
    <cellStyle name="Monétaire 2 4" xfId="16"/>
    <cellStyle name="Monétaire 2 5" xfId="21"/>
    <cellStyle name="Monétaire 3" xfId="8"/>
    <cellStyle name="Monétaire 4" xfId="10"/>
    <cellStyle name="Normal" xfId="0" builtinId="0"/>
    <cellStyle name="Normal 2" xfId="7"/>
    <cellStyle name="Normal 2 2" xfId="14"/>
    <cellStyle name="Normal 2 3" xfId="23"/>
    <cellStyle name="Normal 3" xfId="1"/>
    <cellStyle name="Normal 3 2" xfId="4"/>
    <cellStyle name="Normal 3 3" xfId="11"/>
    <cellStyle name="Normal 3 4" xfId="15"/>
    <cellStyle name="Normal 3 5" xfId="20"/>
    <cellStyle name="Normal 4" xfId="9"/>
    <cellStyle name="Pourcentage 2" xfId="2"/>
    <cellStyle name="Pourcentage 2 2" xfId="6"/>
    <cellStyle name="Pourcentage 2 2 2" xfId="19"/>
    <cellStyle name="Pourcentage 2 2 3" xfId="22"/>
    <cellStyle name="Pourcentage 2 3" xfId="13"/>
    <cellStyle name="Pourcentage 2 4" xfId="17"/>
    <cellStyle name="Pourcentage 3" xfId="18"/>
  </cellStyles>
  <dxfs count="9">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s>
  <tableStyles count="0" defaultTableStyle="TableStyleMedium2" defaultPivotStyle="PivotStyleLight16"/>
  <colors>
    <mruColors>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44091225" y="891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15</xdr:col>
      <xdr:colOff>2227644</xdr:colOff>
      <xdr:row>18</xdr:row>
      <xdr:rowOff>426736</xdr:rowOff>
    </xdr:from>
    <xdr:to>
      <xdr:col>24</xdr:col>
      <xdr:colOff>995797</xdr:colOff>
      <xdr:row>29</xdr:row>
      <xdr:rowOff>704850</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46309344" y="10656586"/>
          <a:ext cx="5873803" cy="6545564"/>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pPr algn="l"/>
          <a:endParaRPr lang="fr-FR" sz="3200" b="1" baseline="0"/>
        </a:p>
        <a:p>
          <a:r>
            <a:rPr lang="fr-FR" sz="2000" b="1" baseline="0">
              <a:solidFill>
                <a:schemeClr val="lt1"/>
              </a:solidFill>
              <a:effectLst/>
              <a:latin typeface="+mn-lt"/>
              <a:ea typeface="+mn-ea"/>
              <a:cs typeface="+mn-cs"/>
            </a:rPr>
            <a:t>4/ Each deliverable requested by AFD and any other deliverable/task proposed by the bidder shall be included in this table.</a:t>
          </a:r>
          <a:endParaRPr lang="fr-FR" sz="3200">
            <a:effectLst/>
          </a:endParaRPr>
        </a:p>
        <a:p>
          <a:r>
            <a:rPr lang="fr-FR" sz="2000" b="1" baseline="0">
              <a:solidFill>
                <a:schemeClr val="lt1"/>
              </a:solidFill>
              <a:effectLst/>
              <a:latin typeface="+mn-lt"/>
              <a:ea typeface="+mn-ea"/>
              <a:cs typeface="+mn-cs"/>
            </a:rPr>
            <a:t>The bidder must specify the number of days per profile for each deliverable</a:t>
          </a:r>
          <a:endParaRPr lang="fr-FR" sz="3200">
            <a:effectLst/>
          </a:endParaRPr>
        </a:p>
        <a:p>
          <a:r>
            <a:rPr lang="fr-FR" sz="2000" b="1" baseline="0">
              <a:solidFill>
                <a:schemeClr val="lt1"/>
              </a:solidFill>
              <a:effectLst/>
              <a:latin typeface="+mn-lt"/>
              <a:ea typeface="+mn-ea"/>
              <a:cs typeface="+mn-cs"/>
            </a:rPr>
            <a:t>ONLY CELLS IN WHITE SHOULD BE FILLED IN</a:t>
          </a:r>
          <a:endParaRPr lang="fr-FR" sz="3200">
            <a:effectLst/>
          </a:endParaRPr>
        </a:p>
        <a:p>
          <a:pPr algn="l"/>
          <a:endParaRPr lang="fr-FR" sz="1600" b="1" baseline="0"/>
        </a:p>
      </xdr:txBody>
    </xdr:sp>
    <xdr:clientData/>
  </xdr:twoCellAnchor>
  <xdr:twoCellAnchor editAs="oneCell">
    <xdr:from>
      <xdr:col>2</xdr:col>
      <xdr:colOff>927953</xdr:colOff>
      <xdr:row>1</xdr:row>
      <xdr:rowOff>245617</xdr:rowOff>
    </xdr:from>
    <xdr:to>
      <xdr:col>2</xdr:col>
      <xdr:colOff>3076894</xdr:colOff>
      <xdr:row>1</xdr:row>
      <xdr:rowOff>1387044</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680553" y="455167"/>
          <a:ext cx="2148941" cy="1141427"/>
        </a:xfrm>
        <a:prstGeom prst="rect">
          <a:avLst/>
        </a:prstGeom>
      </xdr:spPr>
    </xdr:pic>
    <xdr:clientData/>
  </xdr:twoCellAnchor>
  <xdr:twoCellAnchor>
    <xdr:from>
      <xdr:col>10</xdr:col>
      <xdr:colOff>30268</xdr:colOff>
      <xdr:row>14</xdr:row>
      <xdr:rowOff>174160</xdr:rowOff>
    </xdr:from>
    <xdr:to>
      <xdr:col>12</xdr:col>
      <xdr:colOff>3767909</xdr:colOff>
      <xdr:row>18</xdr:row>
      <xdr:rowOff>514350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34606018" y="8689510"/>
          <a:ext cx="8728741" cy="205469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3/ Lines 19 to 26 must be completed in full for each proposed profile.</a:t>
          </a:r>
          <a:endParaRPr lang="fr-FR" sz="3200">
            <a:effectLst/>
          </a:endParaRPr>
        </a:p>
        <a:p>
          <a:pPr algn="l"/>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35071" y="14903726"/>
          <a:ext cx="15186615" cy="129878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p>
        <a:p>
          <a:pPr marL="0" marR="0" lvl="0" indent="0" algn="l" defTabSz="914400" eaLnBrk="1" fontAlgn="auto" latinLnBrk="0" hangingPunct="1">
            <a:lnSpc>
              <a:spcPct val="100000"/>
            </a:lnSpc>
            <a:spcBef>
              <a:spcPts val="0"/>
            </a:spcBef>
            <a:spcAft>
              <a:spcPts val="0"/>
            </a:spcAft>
            <a:buClrTx/>
            <a:buSzTx/>
            <a:buFontTx/>
            <a:buNone/>
            <a:tabLst/>
            <a:defRPr/>
          </a:pPr>
          <a:r>
            <a:rPr lang="fr-FR" sz="1800" b="1" baseline="0">
              <a:solidFill>
                <a:schemeClr val="lt1"/>
              </a:solidFill>
              <a:effectLst/>
              <a:latin typeface="+mn-lt"/>
              <a:ea typeface="+mn-ea"/>
              <a:cs typeface="+mn-cs"/>
            </a:rPr>
            <a:t>5/ The bidder must specify whether the days assigned to the profile are performed "ON-SITE: i.e. at the location(s) of the assignment" or "REMOTE:WORKING" i.e. directly at the bidder's offices / remote working".</a:t>
          </a:r>
          <a:endParaRPr lang="fr-FR" sz="2800">
            <a:effectLst/>
          </a:endParaRPr>
        </a:p>
        <a:p>
          <a:pPr algn="l"/>
          <a:endParaRPr lang="fr-FR" sz="1600" b="1" u="none" baseline="0"/>
        </a:p>
      </xdr:txBody>
    </xdr:sp>
    <xdr:clientData/>
  </xdr:twoCellAnchor>
  <xdr:twoCellAnchor>
    <xdr:from>
      <xdr:col>4</xdr:col>
      <xdr:colOff>256803</xdr:colOff>
      <xdr:row>72</xdr:row>
      <xdr:rowOff>445304</xdr:rowOff>
    </xdr:from>
    <xdr:to>
      <xdr:col>7</xdr:col>
      <xdr:colOff>582083</xdr:colOff>
      <xdr:row>74</xdr:row>
      <xdr:rowOff>323850</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15782553" y="31144379"/>
          <a:ext cx="10878980" cy="888196"/>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p>
        <a:p>
          <a:pPr algn="l"/>
          <a:r>
            <a:rPr lang="fr-FR" sz="2000" b="1" baseline="0"/>
            <a:t>9/ Any security charges must be broken down here</a:t>
          </a:r>
        </a:p>
      </xdr:txBody>
    </xdr:sp>
    <xdr:clientData/>
  </xdr:twoCellAnchor>
  <xdr:twoCellAnchor>
    <xdr:from>
      <xdr:col>13</xdr:col>
      <xdr:colOff>0</xdr:colOff>
      <xdr:row>62</xdr:row>
      <xdr:rowOff>404794</xdr:rowOff>
    </xdr:from>
    <xdr:to>
      <xdr:col>16</xdr:col>
      <xdr:colOff>36745</xdr:colOff>
      <xdr:row>73</xdr:row>
      <xdr:rowOff>476250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39951765" y="28589269"/>
          <a:ext cx="6424105" cy="3090881"/>
        </a:xfrm>
        <a:prstGeom prst="wedgeRectCallout">
          <a:avLst>
            <a:gd name="adj1" fmla="val -66969"/>
            <a:gd name="adj2" fmla="val 303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p>
        <a:p>
          <a:pPr algn="l"/>
          <a:endParaRPr lang="fr-FR" sz="3200" b="1" baseline="0">
            <a:solidFill>
              <a:schemeClr val="bg1"/>
            </a:solidFill>
            <a:latin typeface="Roboto Bold" panose="02000000000000000000" pitchFamily="2" charset="0"/>
            <a:ea typeface="Roboto Bold" panose="02000000000000000000" pitchFamily="2" charset="0"/>
          </a:endParaRPr>
        </a:p>
        <a:p>
          <a:r>
            <a:rPr lang="fr-FR" sz="2000" b="1" baseline="0">
              <a:solidFill>
                <a:schemeClr val="lt1"/>
              </a:solidFill>
              <a:effectLst/>
              <a:latin typeface="+mn-lt"/>
              <a:ea typeface="+mn-ea"/>
              <a:cs typeface="+mn-cs"/>
            </a:rPr>
            <a:t>8/ The amount of the per diems must respect the scale fixed by the EU.</a:t>
          </a:r>
          <a:endParaRPr lang="fr-FR" sz="3200">
            <a:effectLst/>
          </a:endParaRPr>
        </a:p>
        <a:p>
          <a:r>
            <a:rPr lang="fr-FR" sz="2000" b="1" baseline="0">
              <a:solidFill>
                <a:schemeClr val="lt1"/>
              </a:solidFill>
              <a:effectLst/>
              <a:latin typeface="+mn-lt"/>
              <a:ea typeface="+mn-ea"/>
              <a:cs typeface="+mn-cs"/>
            </a:rPr>
            <a:t>In addition, per diems cover :</a:t>
          </a:r>
          <a:endParaRPr lang="fr-FR" sz="3200">
            <a:effectLst/>
          </a:endParaRPr>
        </a:p>
        <a:p>
          <a:r>
            <a:rPr lang="fr-FR" sz="2000" b="1" baseline="0">
              <a:solidFill>
                <a:schemeClr val="lt1"/>
              </a:solidFill>
              <a:effectLst/>
              <a:latin typeface="+mn-lt"/>
              <a:ea typeface="+mn-ea"/>
              <a:cs typeface="+mn-cs"/>
            </a:rPr>
            <a:t>Accommodation, meals, local transportation costs within the mission </a:t>
          </a:r>
          <a:endParaRPr lang="fr-FR" sz="3200" b="1" baseline="0">
            <a:solidFill>
              <a:schemeClr val="bg1"/>
            </a:solidFill>
          </a:endParaRPr>
        </a:p>
      </xdr:txBody>
    </xdr:sp>
    <xdr:clientData/>
  </xdr:twoCellAnchor>
  <xdr:twoCellAnchor>
    <xdr:from>
      <xdr:col>13</xdr:col>
      <xdr:colOff>0</xdr:colOff>
      <xdr:row>47</xdr:row>
      <xdr:rowOff>58504</xdr:rowOff>
    </xdr:from>
    <xdr:to>
      <xdr:col>16</xdr:col>
      <xdr:colOff>144419</xdr:colOff>
      <xdr:row>55</xdr:row>
      <xdr:rowOff>95250</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40059439" y="22985179"/>
          <a:ext cx="6424105" cy="4094396"/>
        </a:xfrm>
        <a:prstGeom prst="wedgeRectCallout">
          <a:avLst>
            <a:gd name="adj1" fmla="val -68449"/>
            <a:gd name="adj2" fmla="val 6157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a:t>
          </a:r>
        </a:p>
        <a:p>
          <a:pPr algn="l"/>
          <a:endParaRPr lang="fr-FR" sz="3200" b="1" baseline="0">
            <a:latin typeface="Roboto Bold" panose="02000000000000000000" pitchFamily="2" charset="0"/>
            <a:ea typeface="Roboto Bold" panose="02000000000000000000" pitchFamily="2" charset="0"/>
          </a:endParaRPr>
        </a:p>
        <a:p>
          <a:r>
            <a:rPr lang="fr-FR" sz="2000" b="1" baseline="0">
              <a:solidFill>
                <a:schemeClr val="lt1"/>
              </a:solidFill>
              <a:effectLst/>
              <a:latin typeface="+mn-lt"/>
              <a:ea typeface="+mn-ea"/>
              <a:cs typeface="+mn-cs"/>
            </a:rPr>
            <a:t>7/ </a:t>
          </a:r>
          <a:endParaRPr lang="fr-FR" sz="3200">
            <a:effectLst/>
          </a:endParaRPr>
        </a:p>
        <a:p>
          <a:r>
            <a:rPr lang="fr-FR" sz="2000" b="1" baseline="0">
              <a:solidFill>
                <a:schemeClr val="lt1"/>
              </a:solidFill>
              <a:effectLst/>
              <a:latin typeface="+mn-lt"/>
              <a:ea typeface="+mn-ea"/>
              <a:cs typeface="+mn-cs"/>
            </a:rPr>
            <a:t>Airfare reimbursements are based on economy class.</a:t>
          </a:r>
          <a:endParaRPr lang="fr-FR" sz="3200">
            <a:effectLst/>
          </a:endParaRPr>
        </a:p>
        <a:p>
          <a:r>
            <a:rPr lang="fr-FR" sz="2000" b="1" baseline="0">
              <a:solidFill>
                <a:schemeClr val="lt1"/>
              </a:solidFill>
              <a:effectLst/>
              <a:latin typeface="+mn-lt"/>
              <a:ea typeface="+mn-ea"/>
              <a:cs typeface="+mn-cs"/>
            </a:rPr>
            <a:t>The cost of any PCR test(s) and visa(s) must be included in the cost of the airfare. </a:t>
          </a:r>
          <a:endParaRPr lang="fr-FR" sz="3200">
            <a:effectLst/>
          </a:endParaRPr>
        </a:p>
        <a:p>
          <a:pPr algn="l"/>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44</xdr:row>
      <xdr:rowOff>130111</xdr:rowOff>
    </xdr:from>
    <xdr:to>
      <xdr:col>10</xdr:col>
      <xdr:colOff>1166812</xdr:colOff>
      <xdr:row>47</xdr:row>
      <xdr:rowOff>0</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20060138" y="21828061"/>
          <a:ext cx="15653849" cy="109861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Uniquement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a:t>
          </a:r>
        </a:p>
        <a:p>
          <a:pPr algn="l"/>
          <a:r>
            <a:rPr lang="fr-FR" sz="2000" b="1" baseline="0">
              <a:solidFill>
                <a:schemeClr val="lt1"/>
              </a:solidFill>
              <a:effectLst/>
              <a:latin typeface="+mn-lt"/>
              <a:ea typeface="+mn-ea"/>
              <a:cs typeface="+mn-cs"/>
            </a:rPr>
            <a:t>6/ The bidder must integrate the applicable VAT rate. ONLY IF FRENCH VAT IS APPLICABLE. LOCAL VAT, IF ANY, MUST BE INCLUDED IN THE DAILY RATES</a:t>
          </a:r>
          <a:r>
            <a:rPr lang="fr-FR" sz="3200" b="1" baseline="0">
              <a:latin typeface="Roboto Bold" panose="02000000000000000000" pitchFamily="2" charset="0"/>
              <a:ea typeface="Roboto Bold" panose="02000000000000000000" pitchFamily="2" charset="0"/>
            </a:rPr>
            <a:t> </a:t>
          </a:r>
          <a:endParaRPr lang="fr-FR" sz="3200" b="1" baseline="0"/>
        </a:p>
      </xdr:txBody>
    </xdr:sp>
    <xdr:clientData/>
  </xdr:twoCellAnchor>
  <xdr:twoCellAnchor>
    <xdr:from>
      <xdr:col>7</xdr:col>
      <xdr:colOff>1568576</xdr:colOff>
      <xdr:row>85</xdr:row>
      <xdr:rowOff>128305</xdr:rowOff>
    </xdr:from>
    <xdr:to>
      <xdr:col>10</xdr:col>
      <xdr:colOff>2072760</xdr:colOff>
      <xdr:row>87</xdr:row>
      <xdr:rowOff>119271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27648026" y="38028280"/>
          <a:ext cx="8971909" cy="114349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10/ The distribution of the total amount including VAT per actor of the consortium must be done here.</a:t>
          </a:r>
          <a:endParaRPr lang="fr-FR" sz="3200">
            <a:effectLst/>
          </a:endParaRP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a:t>
          </a:r>
          <a:endParaRPr lang="fr-FR" sz="1600" b="1" baseline="0"/>
        </a:p>
      </xdr:txBody>
    </xdr:sp>
    <xdr:clientData/>
  </xdr:twoCellAnchor>
  <xdr:twoCellAnchor>
    <xdr:from>
      <xdr:col>2</xdr:col>
      <xdr:colOff>1254992</xdr:colOff>
      <xdr:row>1</xdr:row>
      <xdr:rowOff>2445916</xdr:rowOff>
    </xdr:from>
    <xdr:to>
      <xdr:col>2</xdr:col>
      <xdr:colOff>9878622</xdr:colOff>
      <xdr:row>2</xdr:row>
      <xdr:rowOff>685800</xdr:rowOff>
    </xdr:to>
    <xdr:sp macro="" textlink="">
      <xdr:nvSpPr>
        <xdr:cNvPr id="12" name="Rectangle 11">
          <a:extLst>
            <a:ext uri="{FF2B5EF4-FFF2-40B4-BE49-F238E27FC236}">
              <a16:creationId xmlns:a16="http://schemas.microsoft.com/office/drawing/2014/main" id="{00000000-0008-0000-0000-00000C000000}"/>
            </a:ext>
          </a:extLst>
        </xdr:cNvPr>
        <xdr:cNvSpPr/>
      </xdr:nvSpPr>
      <xdr:spPr>
        <a:xfrm>
          <a:off x="3007592" y="2655466"/>
          <a:ext cx="8623630" cy="1364084"/>
        </a:xfrm>
        <a:prstGeom prst="wedgeRectCallout">
          <a:avLst>
            <a:gd name="adj1" fmla="val 59508"/>
            <a:gd name="adj2" fmla="val 20860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1/ To be completed in case of consortium. If submitted as a single bidder, complete line 7 only</a:t>
          </a:r>
          <a:r>
            <a:rPr lang="fr-FR" sz="1100" b="1" baseline="0">
              <a:solidFill>
                <a:schemeClr val="lt1"/>
              </a:solidFill>
              <a:effectLst/>
              <a:latin typeface="+mn-lt"/>
              <a:ea typeface="+mn-ea"/>
              <a:cs typeface="+mn-cs"/>
            </a:rPr>
            <a:t>.</a:t>
          </a:r>
          <a:endParaRPr lang="fr-FR" sz="1600">
            <a:effectLst/>
          </a:endParaRPr>
        </a:p>
        <a:p>
          <a:pPr algn="l"/>
          <a:r>
            <a:rPr lang="fr-FR" sz="1600" b="1" baseline="0">
              <a:latin typeface="Roboto Bold" panose="02000000000000000000" pitchFamily="2" charset="0"/>
              <a:ea typeface="Roboto Bold" panose="02000000000000000000" pitchFamily="2" charset="0"/>
            </a:rPr>
            <a:t>.</a:t>
          </a:r>
          <a:endParaRPr lang="fr-FR" sz="1200" b="1" baseline="0"/>
        </a:p>
      </xdr:txBody>
    </xdr:sp>
    <xdr:clientData/>
  </xdr:twoCellAnchor>
  <xdr:twoCellAnchor>
    <xdr:from>
      <xdr:col>4</xdr:col>
      <xdr:colOff>223280</xdr:colOff>
      <xdr:row>13</xdr:row>
      <xdr:rowOff>220319</xdr:rowOff>
    </xdr:from>
    <xdr:to>
      <xdr:col>6</xdr:col>
      <xdr:colOff>1588860</xdr:colOff>
      <xdr:row>16</xdr:row>
      <xdr:rowOff>138156</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15749030" y="8383244"/>
          <a:ext cx="8604580" cy="6703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ou remplacé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2/ This example in red should be deleted or replaced by the bidder. </a:t>
          </a:r>
          <a:endParaRPr lang="fr-FR" sz="2400">
            <a:effectLst/>
          </a:endParaRPr>
        </a:p>
        <a:p>
          <a:pPr algn="l"/>
          <a:endParaRPr lang="fr-FR" sz="1200" b="1" baseline="0">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46920150" y="891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15</xdr:col>
      <xdr:colOff>2227644</xdr:colOff>
      <xdr:row>18</xdr:row>
      <xdr:rowOff>426736</xdr:rowOff>
    </xdr:from>
    <xdr:to>
      <xdr:col>24</xdr:col>
      <xdr:colOff>995797</xdr:colOff>
      <xdr:row>29</xdr:row>
      <xdr:rowOff>704850</xdr:rowOff>
    </xdr:to>
    <xdr:sp macro="" textlink="">
      <xdr:nvSpPr>
        <xdr:cNvPr id="3" name="Rectangle 2">
          <a:extLst>
            <a:ext uri="{FF2B5EF4-FFF2-40B4-BE49-F238E27FC236}">
              <a16:creationId xmlns:a16="http://schemas.microsoft.com/office/drawing/2014/main" id="{00000000-0008-0000-0100-000003000000}"/>
            </a:ext>
          </a:extLst>
        </xdr:cNvPr>
        <xdr:cNvSpPr/>
      </xdr:nvSpPr>
      <xdr:spPr>
        <a:xfrm>
          <a:off x="49090644" y="10542286"/>
          <a:ext cx="5864278" cy="6526514"/>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pPr algn="l"/>
          <a:endParaRPr lang="fr-FR" sz="3200" b="1" baseline="0"/>
        </a:p>
        <a:p>
          <a:r>
            <a:rPr lang="fr-FR" sz="2000" b="1" baseline="0">
              <a:solidFill>
                <a:schemeClr val="lt1"/>
              </a:solidFill>
              <a:effectLst/>
              <a:latin typeface="+mn-lt"/>
              <a:ea typeface="+mn-ea"/>
              <a:cs typeface="+mn-cs"/>
            </a:rPr>
            <a:t>4/ Each deliverable requested by AFD and any other deliverable/task proposed by the bidder shall be included in this table.</a:t>
          </a:r>
          <a:endParaRPr lang="fr-FR" sz="3200">
            <a:effectLst/>
          </a:endParaRPr>
        </a:p>
        <a:p>
          <a:r>
            <a:rPr lang="fr-FR" sz="2000" b="1" baseline="0">
              <a:solidFill>
                <a:schemeClr val="lt1"/>
              </a:solidFill>
              <a:effectLst/>
              <a:latin typeface="+mn-lt"/>
              <a:ea typeface="+mn-ea"/>
              <a:cs typeface="+mn-cs"/>
            </a:rPr>
            <a:t>The bidder must specify the number of days per profile for each deliverable</a:t>
          </a:r>
          <a:endParaRPr lang="fr-FR" sz="3200">
            <a:effectLst/>
          </a:endParaRPr>
        </a:p>
        <a:p>
          <a:r>
            <a:rPr lang="fr-FR" sz="2000" b="1" baseline="0">
              <a:solidFill>
                <a:schemeClr val="lt1"/>
              </a:solidFill>
              <a:effectLst/>
              <a:latin typeface="+mn-lt"/>
              <a:ea typeface="+mn-ea"/>
              <a:cs typeface="+mn-cs"/>
            </a:rPr>
            <a:t>ONLY CELLS IN WHITE SHOULD BE FILLED IN</a:t>
          </a:r>
          <a:endParaRPr lang="fr-FR" sz="3200">
            <a:effectLst/>
          </a:endParaRPr>
        </a:p>
        <a:p>
          <a:pPr algn="l"/>
          <a:endParaRPr lang="fr-FR" sz="1600" b="1" baseline="0"/>
        </a:p>
      </xdr:txBody>
    </xdr:sp>
    <xdr:clientData/>
  </xdr:twoCellAnchor>
  <xdr:twoCellAnchor editAs="oneCell">
    <xdr:from>
      <xdr:col>2</xdr:col>
      <xdr:colOff>927953</xdr:colOff>
      <xdr:row>1</xdr:row>
      <xdr:rowOff>245617</xdr:rowOff>
    </xdr:from>
    <xdr:to>
      <xdr:col>2</xdr:col>
      <xdr:colOff>3076894</xdr:colOff>
      <xdr:row>1</xdr:row>
      <xdr:rowOff>1387044</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2680553" y="455167"/>
          <a:ext cx="2148941" cy="1141427"/>
        </a:xfrm>
        <a:prstGeom prst="rect">
          <a:avLst/>
        </a:prstGeom>
      </xdr:spPr>
    </xdr:pic>
    <xdr:clientData/>
  </xdr:twoCellAnchor>
  <xdr:twoCellAnchor>
    <xdr:from>
      <xdr:col>12</xdr:col>
      <xdr:colOff>296968</xdr:colOff>
      <xdr:row>18</xdr:row>
      <xdr:rowOff>231310</xdr:rowOff>
    </xdr:from>
    <xdr:to>
      <xdr:col>15</xdr:col>
      <xdr:colOff>1691459</xdr:colOff>
      <xdr:row>21</xdr:row>
      <xdr:rowOff>171450</xdr:rowOff>
    </xdr:to>
    <xdr:sp macro="" textlink="">
      <xdr:nvSpPr>
        <xdr:cNvPr id="5" name="Rectangle 4">
          <a:extLst>
            <a:ext uri="{FF2B5EF4-FFF2-40B4-BE49-F238E27FC236}">
              <a16:creationId xmlns:a16="http://schemas.microsoft.com/office/drawing/2014/main" id="{00000000-0008-0000-0100-000005000000}"/>
            </a:ext>
          </a:extLst>
        </xdr:cNvPr>
        <xdr:cNvSpPr/>
      </xdr:nvSpPr>
      <xdr:spPr>
        <a:xfrm>
          <a:off x="39825718" y="10346860"/>
          <a:ext cx="8728741" cy="161654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3/ Lines 19 to 26 must be completed in full for each proposed profile.</a:t>
          </a:r>
          <a:endParaRPr lang="fr-FR" sz="3200">
            <a:effectLst/>
          </a:endParaRPr>
        </a:p>
        <a:p>
          <a:pPr algn="l"/>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00000000-0008-0000-0100-000006000000}"/>
            </a:ext>
          </a:extLst>
        </xdr:cNvPr>
        <xdr:cNvSpPr/>
      </xdr:nvSpPr>
      <xdr:spPr>
        <a:xfrm>
          <a:off x="335071" y="14903726"/>
          <a:ext cx="15186615" cy="129878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p>
        <a:p>
          <a:pPr marL="0" marR="0" lvl="0" indent="0" algn="l" defTabSz="914400" eaLnBrk="1" fontAlgn="auto" latinLnBrk="0" hangingPunct="1">
            <a:lnSpc>
              <a:spcPct val="100000"/>
            </a:lnSpc>
            <a:spcBef>
              <a:spcPts val="0"/>
            </a:spcBef>
            <a:spcAft>
              <a:spcPts val="0"/>
            </a:spcAft>
            <a:buClrTx/>
            <a:buSzTx/>
            <a:buFontTx/>
            <a:buNone/>
            <a:tabLst/>
            <a:defRPr/>
          </a:pPr>
          <a:r>
            <a:rPr lang="fr-FR" sz="1800" b="1" baseline="0">
              <a:solidFill>
                <a:schemeClr val="lt1"/>
              </a:solidFill>
              <a:effectLst/>
              <a:latin typeface="+mn-lt"/>
              <a:ea typeface="+mn-ea"/>
              <a:cs typeface="+mn-cs"/>
            </a:rPr>
            <a:t>5/ The bidder must specify whether the days assigned to the profile are performed "ON-SITE: i.e. at the location(s) of the assignment" or "REMOTE:WORKING" i.e. directly at the bidder's offices / remote working".</a:t>
          </a:r>
          <a:endParaRPr lang="fr-FR" sz="2800">
            <a:effectLst/>
          </a:endParaRPr>
        </a:p>
        <a:p>
          <a:pPr algn="l"/>
          <a:endParaRPr lang="fr-FR" sz="1600" b="1" u="none" baseline="0"/>
        </a:p>
      </xdr:txBody>
    </xdr:sp>
    <xdr:clientData/>
  </xdr:twoCellAnchor>
  <xdr:twoCellAnchor>
    <xdr:from>
      <xdr:col>4</xdr:col>
      <xdr:colOff>256803</xdr:colOff>
      <xdr:row>72</xdr:row>
      <xdr:rowOff>445304</xdr:rowOff>
    </xdr:from>
    <xdr:to>
      <xdr:col>7</xdr:col>
      <xdr:colOff>582083</xdr:colOff>
      <xdr:row>74</xdr:row>
      <xdr:rowOff>323850</xdr:rowOff>
    </xdr:to>
    <xdr:sp macro="" textlink="">
      <xdr:nvSpPr>
        <xdr:cNvPr id="7" name="Rectangle 6">
          <a:extLst>
            <a:ext uri="{FF2B5EF4-FFF2-40B4-BE49-F238E27FC236}">
              <a16:creationId xmlns:a16="http://schemas.microsoft.com/office/drawing/2014/main" id="{00000000-0008-0000-0100-000007000000}"/>
            </a:ext>
          </a:extLst>
        </xdr:cNvPr>
        <xdr:cNvSpPr/>
      </xdr:nvSpPr>
      <xdr:spPr>
        <a:xfrm>
          <a:off x="15782553" y="57014279"/>
          <a:ext cx="10878980" cy="888196"/>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p>
        <a:p>
          <a:pPr algn="l"/>
          <a:r>
            <a:rPr lang="fr-FR" sz="2000" b="1" baseline="0"/>
            <a:t>9/ Any security charges must be broken down here</a:t>
          </a:r>
        </a:p>
      </xdr:txBody>
    </xdr:sp>
    <xdr:clientData/>
  </xdr:twoCellAnchor>
  <xdr:twoCellAnchor>
    <xdr:from>
      <xdr:col>13</xdr:col>
      <xdr:colOff>0</xdr:colOff>
      <xdr:row>62</xdr:row>
      <xdr:rowOff>404794</xdr:rowOff>
    </xdr:from>
    <xdr:to>
      <xdr:col>16</xdr:col>
      <xdr:colOff>36745</xdr:colOff>
      <xdr:row>73</xdr:row>
      <xdr:rowOff>476250</xdr:rowOff>
    </xdr:to>
    <xdr:sp macro="" textlink="">
      <xdr:nvSpPr>
        <xdr:cNvPr id="8" name="Rectangle 7">
          <a:extLst>
            <a:ext uri="{FF2B5EF4-FFF2-40B4-BE49-F238E27FC236}">
              <a16:creationId xmlns:a16="http://schemas.microsoft.com/office/drawing/2014/main" id="{00000000-0008-0000-0100-000008000000}"/>
            </a:ext>
          </a:extLst>
        </xdr:cNvPr>
        <xdr:cNvSpPr/>
      </xdr:nvSpPr>
      <xdr:spPr>
        <a:xfrm>
          <a:off x="43662600" y="52249369"/>
          <a:ext cx="5542195" cy="5300681"/>
        </a:xfrm>
        <a:prstGeom prst="wedgeRectCallout">
          <a:avLst>
            <a:gd name="adj1" fmla="val -66969"/>
            <a:gd name="adj2" fmla="val 303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p>
        <a:p>
          <a:pPr algn="l"/>
          <a:endParaRPr lang="fr-FR" sz="3200" b="1" baseline="0">
            <a:solidFill>
              <a:schemeClr val="bg1"/>
            </a:solidFill>
            <a:latin typeface="Roboto Bold" panose="02000000000000000000" pitchFamily="2" charset="0"/>
            <a:ea typeface="Roboto Bold" panose="02000000000000000000" pitchFamily="2" charset="0"/>
          </a:endParaRPr>
        </a:p>
        <a:p>
          <a:r>
            <a:rPr lang="fr-FR" sz="2000" b="1" baseline="0">
              <a:solidFill>
                <a:schemeClr val="lt1"/>
              </a:solidFill>
              <a:effectLst/>
              <a:latin typeface="+mn-lt"/>
              <a:ea typeface="+mn-ea"/>
              <a:cs typeface="+mn-cs"/>
            </a:rPr>
            <a:t>8/ The amount of the per diems must respect the scale fixed by the EU.</a:t>
          </a:r>
          <a:endParaRPr lang="fr-FR" sz="3200">
            <a:effectLst/>
          </a:endParaRPr>
        </a:p>
        <a:p>
          <a:r>
            <a:rPr lang="fr-FR" sz="2000" b="1" baseline="0">
              <a:solidFill>
                <a:schemeClr val="lt1"/>
              </a:solidFill>
              <a:effectLst/>
              <a:latin typeface="+mn-lt"/>
              <a:ea typeface="+mn-ea"/>
              <a:cs typeface="+mn-cs"/>
            </a:rPr>
            <a:t>In addition, per diems cover :</a:t>
          </a:r>
          <a:endParaRPr lang="fr-FR" sz="3200">
            <a:effectLst/>
          </a:endParaRPr>
        </a:p>
        <a:p>
          <a:r>
            <a:rPr lang="fr-FR" sz="2000" b="1" baseline="0">
              <a:solidFill>
                <a:schemeClr val="lt1"/>
              </a:solidFill>
              <a:effectLst/>
              <a:latin typeface="+mn-lt"/>
              <a:ea typeface="+mn-ea"/>
              <a:cs typeface="+mn-cs"/>
            </a:rPr>
            <a:t>Accommodation, meals, local transportation costs within the mission </a:t>
          </a:r>
          <a:endParaRPr lang="fr-FR" sz="3200" b="1" baseline="0">
            <a:solidFill>
              <a:schemeClr val="bg1"/>
            </a:solidFill>
          </a:endParaRPr>
        </a:p>
      </xdr:txBody>
    </xdr:sp>
    <xdr:clientData/>
  </xdr:twoCellAnchor>
  <xdr:twoCellAnchor>
    <xdr:from>
      <xdr:col>13</xdr:col>
      <xdr:colOff>0</xdr:colOff>
      <xdr:row>47</xdr:row>
      <xdr:rowOff>58504</xdr:rowOff>
    </xdr:from>
    <xdr:to>
      <xdr:col>16</xdr:col>
      <xdr:colOff>144419</xdr:colOff>
      <xdr:row>55</xdr:row>
      <xdr:rowOff>95250</xdr:rowOff>
    </xdr:to>
    <xdr:sp macro="" textlink="">
      <xdr:nvSpPr>
        <xdr:cNvPr id="9" name="Rectangle 8">
          <a:extLst>
            <a:ext uri="{FF2B5EF4-FFF2-40B4-BE49-F238E27FC236}">
              <a16:creationId xmlns:a16="http://schemas.microsoft.com/office/drawing/2014/main" id="{00000000-0008-0000-0100-000009000000}"/>
            </a:ext>
          </a:extLst>
        </xdr:cNvPr>
        <xdr:cNvSpPr/>
      </xdr:nvSpPr>
      <xdr:spPr>
        <a:xfrm>
          <a:off x="43662600" y="43540129"/>
          <a:ext cx="5649869" cy="4094396"/>
        </a:xfrm>
        <a:prstGeom prst="wedgeRectCallout">
          <a:avLst>
            <a:gd name="adj1" fmla="val -68449"/>
            <a:gd name="adj2" fmla="val 6157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a:t>
          </a:r>
        </a:p>
        <a:p>
          <a:pPr algn="l"/>
          <a:endParaRPr lang="fr-FR" sz="3200" b="1" baseline="0">
            <a:latin typeface="Roboto Bold" panose="02000000000000000000" pitchFamily="2" charset="0"/>
            <a:ea typeface="Roboto Bold" panose="02000000000000000000" pitchFamily="2" charset="0"/>
          </a:endParaRPr>
        </a:p>
        <a:p>
          <a:r>
            <a:rPr lang="fr-FR" sz="2000" b="1" baseline="0">
              <a:solidFill>
                <a:schemeClr val="lt1"/>
              </a:solidFill>
              <a:effectLst/>
              <a:latin typeface="+mn-lt"/>
              <a:ea typeface="+mn-ea"/>
              <a:cs typeface="+mn-cs"/>
            </a:rPr>
            <a:t>7/ </a:t>
          </a:r>
          <a:endParaRPr lang="fr-FR" sz="3200">
            <a:effectLst/>
          </a:endParaRPr>
        </a:p>
        <a:p>
          <a:r>
            <a:rPr lang="fr-FR" sz="2000" b="1" baseline="0">
              <a:solidFill>
                <a:schemeClr val="lt1"/>
              </a:solidFill>
              <a:effectLst/>
              <a:latin typeface="+mn-lt"/>
              <a:ea typeface="+mn-ea"/>
              <a:cs typeface="+mn-cs"/>
            </a:rPr>
            <a:t>Airfare reimbursements are based on economy class.</a:t>
          </a:r>
          <a:endParaRPr lang="fr-FR" sz="3200">
            <a:effectLst/>
          </a:endParaRPr>
        </a:p>
        <a:p>
          <a:r>
            <a:rPr lang="fr-FR" sz="2000" b="1" baseline="0">
              <a:solidFill>
                <a:schemeClr val="lt1"/>
              </a:solidFill>
              <a:effectLst/>
              <a:latin typeface="+mn-lt"/>
              <a:ea typeface="+mn-ea"/>
              <a:cs typeface="+mn-cs"/>
            </a:rPr>
            <a:t>The cost of any PCR test(s) and visa(s) must be included in the cost of the airfare. </a:t>
          </a:r>
          <a:endParaRPr lang="fr-FR" sz="3200">
            <a:effectLst/>
          </a:endParaRPr>
        </a:p>
        <a:p>
          <a:pPr algn="l"/>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44</xdr:row>
      <xdr:rowOff>130111</xdr:rowOff>
    </xdr:from>
    <xdr:to>
      <xdr:col>10</xdr:col>
      <xdr:colOff>1166812</xdr:colOff>
      <xdr:row>47</xdr:row>
      <xdr:rowOff>0</xdr:rowOff>
    </xdr:to>
    <xdr:sp macro="" textlink="">
      <xdr:nvSpPr>
        <xdr:cNvPr id="10" name="Rectangle 9">
          <a:extLst>
            <a:ext uri="{FF2B5EF4-FFF2-40B4-BE49-F238E27FC236}">
              <a16:creationId xmlns:a16="http://schemas.microsoft.com/office/drawing/2014/main" id="{00000000-0008-0000-0100-00000A000000}"/>
            </a:ext>
          </a:extLst>
        </xdr:cNvPr>
        <xdr:cNvSpPr/>
      </xdr:nvSpPr>
      <xdr:spPr>
        <a:xfrm>
          <a:off x="20060138" y="42383011"/>
          <a:ext cx="15653849" cy="109861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Uniquement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a:t>
          </a:r>
        </a:p>
        <a:p>
          <a:pPr algn="l"/>
          <a:r>
            <a:rPr lang="fr-FR" sz="2000" b="1" baseline="0">
              <a:solidFill>
                <a:schemeClr val="lt1"/>
              </a:solidFill>
              <a:effectLst/>
              <a:latin typeface="+mn-lt"/>
              <a:ea typeface="+mn-ea"/>
              <a:cs typeface="+mn-cs"/>
            </a:rPr>
            <a:t>6/ The bidder must integrate the applicable VAT rate. ONLY IF FRENCH VAT IS APPLICABLE. LOCAL VAT, IF ANY, MUST BE INCLUDED IN THE DAILY RATES</a:t>
          </a:r>
          <a:r>
            <a:rPr lang="fr-FR" sz="3200" b="1" baseline="0">
              <a:latin typeface="Roboto Bold" panose="02000000000000000000" pitchFamily="2" charset="0"/>
              <a:ea typeface="Roboto Bold" panose="02000000000000000000" pitchFamily="2" charset="0"/>
            </a:rPr>
            <a:t> </a:t>
          </a:r>
          <a:endParaRPr lang="fr-FR" sz="3200" b="1" baseline="0"/>
        </a:p>
      </xdr:txBody>
    </xdr:sp>
    <xdr:clientData/>
  </xdr:twoCellAnchor>
  <xdr:twoCellAnchor>
    <xdr:from>
      <xdr:col>7</xdr:col>
      <xdr:colOff>1568576</xdr:colOff>
      <xdr:row>85</xdr:row>
      <xdr:rowOff>128305</xdr:rowOff>
    </xdr:from>
    <xdr:to>
      <xdr:col>10</xdr:col>
      <xdr:colOff>2072760</xdr:colOff>
      <xdr:row>87</xdr:row>
      <xdr:rowOff>119271</xdr:rowOff>
    </xdr:to>
    <xdr:sp macro="" textlink="">
      <xdr:nvSpPr>
        <xdr:cNvPr id="11" name="Rectangle 10">
          <a:extLst>
            <a:ext uri="{FF2B5EF4-FFF2-40B4-BE49-F238E27FC236}">
              <a16:creationId xmlns:a16="http://schemas.microsoft.com/office/drawing/2014/main" id="{00000000-0008-0000-0100-00000B000000}"/>
            </a:ext>
          </a:extLst>
        </xdr:cNvPr>
        <xdr:cNvSpPr/>
      </xdr:nvSpPr>
      <xdr:spPr>
        <a:xfrm>
          <a:off x="27648026" y="63898180"/>
          <a:ext cx="8971909" cy="114349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10/ The distribution of the total amount including VAT per actor of the consortium must be done here.</a:t>
          </a:r>
          <a:endParaRPr lang="fr-FR" sz="3200">
            <a:effectLst/>
          </a:endParaRP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a:t>
          </a:r>
          <a:endParaRPr lang="fr-FR" sz="1600" b="1" baseline="0"/>
        </a:p>
      </xdr:txBody>
    </xdr:sp>
    <xdr:clientData/>
  </xdr:twoCellAnchor>
  <xdr:twoCellAnchor>
    <xdr:from>
      <xdr:col>2</xdr:col>
      <xdr:colOff>1254992</xdr:colOff>
      <xdr:row>1</xdr:row>
      <xdr:rowOff>2445916</xdr:rowOff>
    </xdr:from>
    <xdr:to>
      <xdr:col>2</xdr:col>
      <xdr:colOff>9878622</xdr:colOff>
      <xdr:row>2</xdr:row>
      <xdr:rowOff>685800</xdr:rowOff>
    </xdr:to>
    <xdr:sp macro="" textlink="">
      <xdr:nvSpPr>
        <xdr:cNvPr id="12" name="Rectangle 11">
          <a:extLst>
            <a:ext uri="{FF2B5EF4-FFF2-40B4-BE49-F238E27FC236}">
              <a16:creationId xmlns:a16="http://schemas.microsoft.com/office/drawing/2014/main" id="{00000000-0008-0000-0100-00000C000000}"/>
            </a:ext>
          </a:extLst>
        </xdr:cNvPr>
        <xdr:cNvSpPr/>
      </xdr:nvSpPr>
      <xdr:spPr>
        <a:xfrm>
          <a:off x="3007592" y="2655466"/>
          <a:ext cx="8623630" cy="1364084"/>
        </a:xfrm>
        <a:prstGeom prst="wedgeRectCallout">
          <a:avLst>
            <a:gd name="adj1" fmla="val 59508"/>
            <a:gd name="adj2" fmla="val 20860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1/ To be completed in case of consortium. If submitted as a single bidder, complete line 7 only</a:t>
          </a:r>
          <a:r>
            <a:rPr lang="fr-FR" sz="1100" b="1" baseline="0">
              <a:solidFill>
                <a:schemeClr val="lt1"/>
              </a:solidFill>
              <a:effectLst/>
              <a:latin typeface="+mn-lt"/>
              <a:ea typeface="+mn-ea"/>
              <a:cs typeface="+mn-cs"/>
            </a:rPr>
            <a:t>.</a:t>
          </a:r>
          <a:endParaRPr lang="fr-FR" sz="1600">
            <a:effectLst/>
          </a:endParaRPr>
        </a:p>
        <a:p>
          <a:pPr algn="l"/>
          <a:r>
            <a:rPr lang="fr-FR" sz="1600" b="1" baseline="0">
              <a:latin typeface="Roboto Bold" panose="02000000000000000000" pitchFamily="2" charset="0"/>
              <a:ea typeface="Roboto Bold" panose="02000000000000000000" pitchFamily="2" charset="0"/>
            </a:rPr>
            <a:t>.</a:t>
          </a:r>
          <a:endParaRPr lang="fr-FR" sz="1200" b="1" baseline="0"/>
        </a:p>
      </xdr:txBody>
    </xdr:sp>
    <xdr:clientData/>
  </xdr:twoCellAnchor>
  <xdr:twoCellAnchor>
    <xdr:from>
      <xdr:col>4</xdr:col>
      <xdr:colOff>223280</xdr:colOff>
      <xdr:row>13</xdr:row>
      <xdr:rowOff>220319</xdr:rowOff>
    </xdr:from>
    <xdr:to>
      <xdr:col>6</xdr:col>
      <xdr:colOff>1588860</xdr:colOff>
      <xdr:row>16</xdr:row>
      <xdr:rowOff>138156</xdr:rowOff>
    </xdr:to>
    <xdr:sp macro="" textlink="">
      <xdr:nvSpPr>
        <xdr:cNvPr id="13" name="Rectangle 12">
          <a:extLst>
            <a:ext uri="{FF2B5EF4-FFF2-40B4-BE49-F238E27FC236}">
              <a16:creationId xmlns:a16="http://schemas.microsoft.com/office/drawing/2014/main" id="{00000000-0008-0000-0100-00000D000000}"/>
            </a:ext>
          </a:extLst>
        </xdr:cNvPr>
        <xdr:cNvSpPr/>
      </xdr:nvSpPr>
      <xdr:spPr>
        <a:xfrm>
          <a:off x="15749030" y="8383244"/>
          <a:ext cx="8604580" cy="6703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2/ This example in red should be deleted by the bidder. </a:t>
          </a:r>
          <a:endParaRPr lang="fr-FR" sz="2400">
            <a:effectLst/>
          </a:endParaRPr>
        </a:p>
        <a:p>
          <a:pPr algn="l"/>
          <a:endParaRPr lang="fr-FR" sz="1200" b="1" baseline="0">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15</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46920150" y="891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15</xdr:col>
      <xdr:colOff>2227644</xdr:colOff>
      <xdr:row>18</xdr:row>
      <xdr:rowOff>426736</xdr:rowOff>
    </xdr:from>
    <xdr:to>
      <xdr:col>24</xdr:col>
      <xdr:colOff>995797</xdr:colOff>
      <xdr:row>29</xdr:row>
      <xdr:rowOff>704850</xdr:rowOff>
    </xdr:to>
    <xdr:sp macro="" textlink="">
      <xdr:nvSpPr>
        <xdr:cNvPr id="3" name="Rectangle 2">
          <a:extLst>
            <a:ext uri="{FF2B5EF4-FFF2-40B4-BE49-F238E27FC236}">
              <a16:creationId xmlns:a16="http://schemas.microsoft.com/office/drawing/2014/main" id="{00000000-0008-0000-0200-000003000000}"/>
            </a:ext>
          </a:extLst>
        </xdr:cNvPr>
        <xdr:cNvSpPr/>
      </xdr:nvSpPr>
      <xdr:spPr>
        <a:xfrm>
          <a:off x="49090644" y="10542286"/>
          <a:ext cx="5864278" cy="6526514"/>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pPr algn="l"/>
          <a:endParaRPr lang="fr-FR" sz="3200" b="1" baseline="0"/>
        </a:p>
        <a:p>
          <a:r>
            <a:rPr lang="fr-FR" sz="2000" b="1" baseline="0">
              <a:solidFill>
                <a:schemeClr val="lt1"/>
              </a:solidFill>
              <a:effectLst/>
              <a:latin typeface="+mn-lt"/>
              <a:ea typeface="+mn-ea"/>
              <a:cs typeface="+mn-cs"/>
            </a:rPr>
            <a:t>4/ Each deliverable requested by AFD and any other deliverable/task proposed by the bidder shall be included in this table.</a:t>
          </a:r>
          <a:endParaRPr lang="fr-FR" sz="3200">
            <a:effectLst/>
          </a:endParaRPr>
        </a:p>
        <a:p>
          <a:r>
            <a:rPr lang="fr-FR" sz="2000" b="1" baseline="0">
              <a:solidFill>
                <a:schemeClr val="lt1"/>
              </a:solidFill>
              <a:effectLst/>
              <a:latin typeface="+mn-lt"/>
              <a:ea typeface="+mn-ea"/>
              <a:cs typeface="+mn-cs"/>
            </a:rPr>
            <a:t>The bidder must specify the number of days per profile for each deliverable</a:t>
          </a:r>
          <a:endParaRPr lang="fr-FR" sz="3200">
            <a:effectLst/>
          </a:endParaRPr>
        </a:p>
        <a:p>
          <a:r>
            <a:rPr lang="fr-FR" sz="2000" b="1" baseline="0">
              <a:solidFill>
                <a:schemeClr val="lt1"/>
              </a:solidFill>
              <a:effectLst/>
              <a:latin typeface="+mn-lt"/>
              <a:ea typeface="+mn-ea"/>
              <a:cs typeface="+mn-cs"/>
            </a:rPr>
            <a:t>ONLY CELLS IN WHITE SHOULD BE FILLED IN</a:t>
          </a:r>
          <a:endParaRPr lang="fr-FR" sz="3200">
            <a:effectLst/>
          </a:endParaRPr>
        </a:p>
        <a:p>
          <a:pPr algn="l"/>
          <a:endParaRPr lang="fr-FR" sz="1600" b="1" baseline="0"/>
        </a:p>
      </xdr:txBody>
    </xdr:sp>
    <xdr:clientData/>
  </xdr:twoCellAnchor>
  <xdr:twoCellAnchor editAs="oneCell">
    <xdr:from>
      <xdr:col>2</xdr:col>
      <xdr:colOff>927953</xdr:colOff>
      <xdr:row>1</xdr:row>
      <xdr:rowOff>245617</xdr:rowOff>
    </xdr:from>
    <xdr:to>
      <xdr:col>2</xdr:col>
      <xdr:colOff>3076894</xdr:colOff>
      <xdr:row>1</xdr:row>
      <xdr:rowOff>1387044</xdr:rowOff>
    </xdr:to>
    <xdr:pic>
      <xdr:nvPicPr>
        <xdr:cNvPr id="4" name="Imag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2680553" y="455167"/>
          <a:ext cx="2148941" cy="1141427"/>
        </a:xfrm>
        <a:prstGeom prst="rect">
          <a:avLst/>
        </a:prstGeom>
      </xdr:spPr>
    </xdr:pic>
    <xdr:clientData/>
  </xdr:twoCellAnchor>
  <xdr:twoCellAnchor>
    <xdr:from>
      <xdr:col>12</xdr:col>
      <xdr:colOff>296968</xdr:colOff>
      <xdr:row>18</xdr:row>
      <xdr:rowOff>231310</xdr:rowOff>
    </xdr:from>
    <xdr:to>
      <xdr:col>15</xdr:col>
      <xdr:colOff>1691459</xdr:colOff>
      <xdr:row>21</xdr:row>
      <xdr:rowOff>171450</xdr:rowOff>
    </xdr:to>
    <xdr:sp macro="" textlink="">
      <xdr:nvSpPr>
        <xdr:cNvPr id="5" name="Rectangle 4">
          <a:extLst>
            <a:ext uri="{FF2B5EF4-FFF2-40B4-BE49-F238E27FC236}">
              <a16:creationId xmlns:a16="http://schemas.microsoft.com/office/drawing/2014/main" id="{00000000-0008-0000-0200-000005000000}"/>
            </a:ext>
          </a:extLst>
        </xdr:cNvPr>
        <xdr:cNvSpPr/>
      </xdr:nvSpPr>
      <xdr:spPr>
        <a:xfrm>
          <a:off x="39825718" y="10346860"/>
          <a:ext cx="8728741" cy="161654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3/ Lines 19 to 26 must be completed in full for each proposed profile.</a:t>
          </a:r>
          <a:endParaRPr lang="fr-FR" sz="3200">
            <a:effectLst/>
          </a:endParaRPr>
        </a:p>
        <a:p>
          <a:pPr algn="l"/>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00000000-0008-0000-0200-000006000000}"/>
            </a:ext>
          </a:extLst>
        </xdr:cNvPr>
        <xdr:cNvSpPr/>
      </xdr:nvSpPr>
      <xdr:spPr>
        <a:xfrm>
          <a:off x="335071" y="14903726"/>
          <a:ext cx="15186615" cy="129878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p>
        <a:p>
          <a:pPr marL="0" marR="0" lvl="0" indent="0" algn="l" defTabSz="914400" eaLnBrk="1" fontAlgn="auto" latinLnBrk="0" hangingPunct="1">
            <a:lnSpc>
              <a:spcPct val="100000"/>
            </a:lnSpc>
            <a:spcBef>
              <a:spcPts val="0"/>
            </a:spcBef>
            <a:spcAft>
              <a:spcPts val="0"/>
            </a:spcAft>
            <a:buClrTx/>
            <a:buSzTx/>
            <a:buFontTx/>
            <a:buNone/>
            <a:tabLst/>
            <a:defRPr/>
          </a:pPr>
          <a:r>
            <a:rPr lang="fr-FR" sz="1800" b="1" baseline="0">
              <a:solidFill>
                <a:schemeClr val="lt1"/>
              </a:solidFill>
              <a:effectLst/>
              <a:latin typeface="+mn-lt"/>
              <a:ea typeface="+mn-ea"/>
              <a:cs typeface="+mn-cs"/>
            </a:rPr>
            <a:t>5/ The bidder must specify whether the days assigned to the profile are performed "ON-SITE: i.e. at the location(s) of the assignment" or "REMOTE:WORKING" i.e. directly at the bidder's offices / remote working".</a:t>
          </a:r>
          <a:endParaRPr lang="fr-FR" sz="2800">
            <a:effectLst/>
          </a:endParaRPr>
        </a:p>
        <a:p>
          <a:pPr algn="l"/>
          <a:endParaRPr lang="fr-FR" sz="1600" b="1" u="none" baseline="0"/>
        </a:p>
      </xdr:txBody>
    </xdr:sp>
    <xdr:clientData/>
  </xdr:twoCellAnchor>
  <xdr:twoCellAnchor>
    <xdr:from>
      <xdr:col>4</xdr:col>
      <xdr:colOff>256803</xdr:colOff>
      <xdr:row>72</xdr:row>
      <xdr:rowOff>445304</xdr:rowOff>
    </xdr:from>
    <xdr:to>
      <xdr:col>7</xdr:col>
      <xdr:colOff>582083</xdr:colOff>
      <xdr:row>74</xdr:row>
      <xdr:rowOff>323850</xdr:rowOff>
    </xdr:to>
    <xdr:sp macro="" textlink="">
      <xdr:nvSpPr>
        <xdr:cNvPr id="7" name="Rectangle 6">
          <a:extLst>
            <a:ext uri="{FF2B5EF4-FFF2-40B4-BE49-F238E27FC236}">
              <a16:creationId xmlns:a16="http://schemas.microsoft.com/office/drawing/2014/main" id="{00000000-0008-0000-0200-000007000000}"/>
            </a:ext>
          </a:extLst>
        </xdr:cNvPr>
        <xdr:cNvSpPr/>
      </xdr:nvSpPr>
      <xdr:spPr>
        <a:xfrm>
          <a:off x="15782553" y="57014279"/>
          <a:ext cx="10878980" cy="888196"/>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p>
        <a:p>
          <a:pPr algn="l"/>
          <a:r>
            <a:rPr lang="fr-FR" sz="2000" b="1" baseline="0"/>
            <a:t>9/ Any security charges must be broken down here</a:t>
          </a:r>
        </a:p>
      </xdr:txBody>
    </xdr:sp>
    <xdr:clientData/>
  </xdr:twoCellAnchor>
  <xdr:twoCellAnchor>
    <xdr:from>
      <xdr:col>13</xdr:col>
      <xdr:colOff>0</xdr:colOff>
      <xdr:row>62</xdr:row>
      <xdr:rowOff>404794</xdr:rowOff>
    </xdr:from>
    <xdr:to>
      <xdr:col>16</xdr:col>
      <xdr:colOff>36745</xdr:colOff>
      <xdr:row>73</xdr:row>
      <xdr:rowOff>476250</xdr:rowOff>
    </xdr:to>
    <xdr:sp macro="" textlink="">
      <xdr:nvSpPr>
        <xdr:cNvPr id="8" name="Rectangle 7">
          <a:extLst>
            <a:ext uri="{FF2B5EF4-FFF2-40B4-BE49-F238E27FC236}">
              <a16:creationId xmlns:a16="http://schemas.microsoft.com/office/drawing/2014/main" id="{00000000-0008-0000-0200-000008000000}"/>
            </a:ext>
          </a:extLst>
        </xdr:cNvPr>
        <xdr:cNvSpPr/>
      </xdr:nvSpPr>
      <xdr:spPr>
        <a:xfrm>
          <a:off x="43662600" y="52249369"/>
          <a:ext cx="5542195" cy="5300681"/>
        </a:xfrm>
        <a:prstGeom prst="wedgeRectCallout">
          <a:avLst>
            <a:gd name="adj1" fmla="val -66969"/>
            <a:gd name="adj2" fmla="val 303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p>
        <a:p>
          <a:pPr algn="l"/>
          <a:endParaRPr lang="fr-FR" sz="3200" b="1" baseline="0">
            <a:solidFill>
              <a:schemeClr val="bg1"/>
            </a:solidFill>
            <a:latin typeface="Roboto Bold" panose="02000000000000000000" pitchFamily="2" charset="0"/>
            <a:ea typeface="Roboto Bold" panose="02000000000000000000" pitchFamily="2" charset="0"/>
          </a:endParaRPr>
        </a:p>
        <a:p>
          <a:r>
            <a:rPr lang="fr-FR" sz="2000" b="1" baseline="0">
              <a:solidFill>
                <a:schemeClr val="lt1"/>
              </a:solidFill>
              <a:effectLst/>
              <a:latin typeface="+mn-lt"/>
              <a:ea typeface="+mn-ea"/>
              <a:cs typeface="+mn-cs"/>
            </a:rPr>
            <a:t>8/ The amount of the per diems must respect the scale fixed by the EU.</a:t>
          </a:r>
          <a:endParaRPr lang="fr-FR" sz="3200">
            <a:effectLst/>
          </a:endParaRPr>
        </a:p>
        <a:p>
          <a:r>
            <a:rPr lang="fr-FR" sz="2000" b="1" baseline="0">
              <a:solidFill>
                <a:schemeClr val="lt1"/>
              </a:solidFill>
              <a:effectLst/>
              <a:latin typeface="+mn-lt"/>
              <a:ea typeface="+mn-ea"/>
              <a:cs typeface="+mn-cs"/>
            </a:rPr>
            <a:t>In addition, per diems cover :</a:t>
          </a:r>
          <a:endParaRPr lang="fr-FR" sz="3200">
            <a:effectLst/>
          </a:endParaRPr>
        </a:p>
        <a:p>
          <a:r>
            <a:rPr lang="fr-FR" sz="2000" b="1" baseline="0">
              <a:solidFill>
                <a:schemeClr val="lt1"/>
              </a:solidFill>
              <a:effectLst/>
              <a:latin typeface="+mn-lt"/>
              <a:ea typeface="+mn-ea"/>
              <a:cs typeface="+mn-cs"/>
            </a:rPr>
            <a:t>Accommodation, meals, local transportation costs within the mission </a:t>
          </a:r>
          <a:endParaRPr lang="fr-FR" sz="3200" b="1" baseline="0">
            <a:solidFill>
              <a:schemeClr val="bg1"/>
            </a:solidFill>
          </a:endParaRPr>
        </a:p>
      </xdr:txBody>
    </xdr:sp>
    <xdr:clientData/>
  </xdr:twoCellAnchor>
  <xdr:twoCellAnchor>
    <xdr:from>
      <xdr:col>13</xdr:col>
      <xdr:colOff>0</xdr:colOff>
      <xdr:row>47</xdr:row>
      <xdr:rowOff>58504</xdr:rowOff>
    </xdr:from>
    <xdr:to>
      <xdr:col>16</xdr:col>
      <xdr:colOff>144419</xdr:colOff>
      <xdr:row>55</xdr:row>
      <xdr:rowOff>95250</xdr:rowOff>
    </xdr:to>
    <xdr:sp macro="" textlink="">
      <xdr:nvSpPr>
        <xdr:cNvPr id="9" name="Rectangle 8">
          <a:extLst>
            <a:ext uri="{FF2B5EF4-FFF2-40B4-BE49-F238E27FC236}">
              <a16:creationId xmlns:a16="http://schemas.microsoft.com/office/drawing/2014/main" id="{00000000-0008-0000-0200-000009000000}"/>
            </a:ext>
          </a:extLst>
        </xdr:cNvPr>
        <xdr:cNvSpPr/>
      </xdr:nvSpPr>
      <xdr:spPr>
        <a:xfrm>
          <a:off x="43662600" y="43540129"/>
          <a:ext cx="5649869" cy="4094396"/>
        </a:xfrm>
        <a:prstGeom prst="wedgeRectCallout">
          <a:avLst>
            <a:gd name="adj1" fmla="val -68449"/>
            <a:gd name="adj2" fmla="val 6157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a:t>
          </a:r>
        </a:p>
        <a:p>
          <a:pPr algn="l"/>
          <a:endParaRPr lang="fr-FR" sz="3200" b="1" baseline="0">
            <a:latin typeface="Roboto Bold" panose="02000000000000000000" pitchFamily="2" charset="0"/>
            <a:ea typeface="Roboto Bold" panose="02000000000000000000" pitchFamily="2" charset="0"/>
          </a:endParaRPr>
        </a:p>
        <a:p>
          <a:r>
            <a:rPr lang="fr-FR" sz="2000" b="1" baseline="0">
              <a:solidFill>
                <a:schemeClr val="lt1"/>
              </a:solidFill>
              <a:effectLst/>
              <a:latin typeface="+mn-lt"/>
              <a:ea typeface="+mn-ea"/>
              <a:cs typeface="+mn-cs"/>
            </a:rPr>
            <a:t>7/ </a:t>
          </a:r>
          <a:endParaRPr lang="fr-FR" sz="3200">
            <a:effectLst/>
          </a:endParaRPr>
        </a:p>
        <a:p>
          <a:r>
            <a:rPr lang="fr-FR" sz="2000" b="1" baseline="0">
              <a:solidFill>
                <a:schemeClr val="lt1"/>
              </a:solidFill>
              <a:effectLst/>
              <a:latin typeface="+mn-lt"/>
              <a:ea typeface="+mn-ea"/>
              <a:cs typeface="+mn-cs"/>
            </a:rPr>
            <a:t>Airfare reimbursements are based on economy class.</a:t>
          </a:r>
          <a:endParaRPr lang="fr-FR" sz="3200">
            <a:effectLst/>
          </a:endParaRPr>
        </a:p>
        <a:p>
          <a:r>
            <a:rPr lang="fr-FR" sz="2000" b="1" baseline="0">
              <a:solidFill>
                <a:schemeClr val="lt1"/>
              </a:solidFill>
              <a:effectLst/>
              <a:latin typeface="+mn-lt"/>
              <a:ea typeface="+mn-ea"/>
              <a:cs typeface="+mn-cs"/>
            </a:rPr>
            <a:t>The cost of any PCR test(s) and visa(s) must be included in the cost of the airfare. </a:t>
          </a:r>
          <a:endParaRPr lang="fr-FR" sz="3200">
            <a:effectLst/>
          </a:endParaRPr>
        </a:p>
        <a:p>
          <a:pPr algn="l"/>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44</xdr:row>
      <xdr:rowOff>130111</xdr:rowOff>
    </xdr:from>
    <xdr:to>
      <xdr:col>10</xdr:col>
      <xdr:colOff>1166812</xdr:colOff>
      <xdr:row>47</xdr:row>
      <xdr:rowOff>0</xdr:rowOff>
    </xdr:to>
    <xdr:sp macro="" textlink="">
      <xdr:nvSpPr>
        <xdr:cNvPr id="10" name="Rectangle 9">
          <a:extLst>
            <a:ext uri="{FF2B5EF4-FFF2-40B4-BE49-F238E27FC236}">
              <a16:creationId xmlns:a16="http://schemas.microsoft.com/office/drawing/2014/main" id="{00000000-0008-0000-0200-00000A000000}"/>
            </a:ext>
          </a:extLst>
        </xdr:cNvPr>
        <xdr:cNvSpPr/>
      </xdr:nvSpPr>
      <xdr:spPr>
        <a:xfrm>
          <a:off x="20060138" y="42383011"/>
          <a:ext cx="15653849" cy="109861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Uniquement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a:t>
          </a:r>
        </a:p>
        <a:p>
          <a:pPr algn="l"/>
          <a:r>
            <a:rPr lang="fr-FR" sz="2000" b="1" baseline="0">
              <a:solidFill>
                <a:schemeClr val="lt1"/>
              </a:solidFill>
              <a:effectLst/>
              <a:latin typeface="+mn-lt"/>
              <a:ea typeface="+mn-ea"/>
              <a:cs typeface="+mn-cs"/>
            </a:rPr>
            <a:t>6/ The bidder must integrate the applicable VAT rate. ONLY IF FRENCH VAT IS APPLICABLE. LOCAL VAT, IF ANY, MUST BE INCLUDED IN THE DAILY RATES</a:t>
          </a:r>
          <a:r>
            <a:rPr lang="fr-FR" sz="3200" b="1" baseline="0">
              <a:latin typeface="Roboto Bold" panose="02000000000000000000" pitchFamily="2" charset="0"/>
              <a:ea typeface="Roboto Bold" panose="02000000000000000000" pitchFamily="2" charset="0"/>
            </a:rPr>
            <a:t> </a:t>
          </a:r>
          <a:endParaRPr lang="fr-FR" sz="3200" b="1" baseline="0"/>
        </a:p>
      </xdr:txBody>
    </xdr:sp>
    <xdr:clientData/>
  </xdr:twoCellAnchor>
  <xdr:twoCellAnchor>
    <xdr:from>
      <xdr:col>7</xdr:col>
      <xdr:colOff>1568576</xdr:colOff>
      <xdr:row>85</xdr:row>
      <xdr:rowOff>128305</xdr:rowOff>
    </xdr:from>
    <xdr:to>
      <xdr:col>10</xdr:col>
      <xdr:colOff>2072760</xdr:colOff>
      <xdr:row>87</xdr:row>
      <xdr:rowOff>119271</xdr:rowOff>
    </xdr:to>
    <xdr:sp macro="" textlink="">
      <xdr:nvSpPr>
        <xdr:cNvPr id="11" name="Rectangle 10">
          <a:extLst>
            <a:ext uri="{FF2B5EF4-FFF2-40B4-BE49-F238E27FC236}">
              <a16:creationId xmlns:a16="http://schemas.microsoft.com/office/drawing/2014/main" id="{00000000-0008-0000-0200-00000B000000}"/>
            </a:ext>
          </a:extLst>
        </xdr:cNvPr>
        <xdr:cNvSpPr/>
      </xdr:nvSpPr>
      <xdr:spPr>
        <a:xfrm>
          <a:off x="27648026" y="63898180"/>
          <a:ext cx="8971909" cy="114349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10/ The distribution of the total amount including VAT per actor of the consortium must be done here.</a:t>
          </a:r>
          <a:endParaRPr lang="fr-FR" sz="3200">
            <a:effectLst/>
          </a:endParaRP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a:t>
          </a:r>
          <a:endParaRPr lang="fr-FR" sz="1600" b="1" baseline="0"/>
        </a:p>
      </xdr:txBody>
    </xdr:sp>
    <xdr:clientData/>
  </xdr:twoCellAnchor>
  <xdr:twoCellAnchor>
    <xdr:from>
      <xdr:col>2</xdr:col>
      <xdr:colOff>1254992</xdr:colOff>
      <xdr:row>1</xdr:row>
      <xdr:rowOff>2445916</xdr:rowOff>
    </xdr:from>
    <xdr:to>
      <xdr:col>2</xdr:col>
      <xdr:colOff>9878622</xdr:colOff>
      <xdr:row>2</xdr:row>
      <xdr:rowOff>685800</xdr:rowOff>
    </xdr:to>
    <xdr:sp macro="" textlink="">
      <xdr:nvSpPr>
        <xdr:cNvPr id="12" name="Rectangle 11">
          <a:extLst>
            <a:ext uri="{FF2B5EF4-FFF2-40B4-BE49-F238E27FC236}">
              <a16:creationId xmlns:a16="http://schemas.microsoft.com/office/drawing/2014/main" id="{00000000-0008-0000-0200-00000C000000}"/>
            </a:ext>
          </a:extLst>
        </xdr:cNvPr>
        <xdr:cNvSpPr/>
      </xdr:nvSpPr>
      <xdr:spPr>
        <a:xfrm>
          <a:off x="3007592" y="2655466"/>
          <a:ext cx="8623630" cy="1364084"/>
        </a:xfrm>
        <a:prstGeom prst="wedgeRectCallout">
          <a:avLst>
            <a:gd name="adj1" fmla="val 59508"/>
            <a:gd name="adj2" fmla="val 20860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1/ To be completed in case of consortium. If submitted as a single bidder, complete line 7 only</a:t>
          </a:r>
          <a:r>
            <a:rPr lang="fr-FR" sz="1100" b="1" baseline="0">
              <a:solidFill>
                <a:schemeClr val="lt1"/>
              </a:solidFill>
              <a:effectLst/>
              <a:latin typeface="+mn-lt"/>
              <a:ea typeface="+mn-ea"/>
              <a:cs typeface="+mn-cs"/>
            </a:rPr>
            <a:t>.</a:t>
          </a:r>
          <a:endParaRPr lang="fr-FR" sz="1600">
            <a:effectLst/>
          </a:endParaRPr>
        </a:p>
        <a:p>
          <a:pPr algn="l"/>
          <a:r>
            <a:rPr lang="fr-FR" sz="1600" b="1" baseline="0">
              <a:latin typeface="Roboto Bold" panose="02000000000000000000" pitchFamily="2" charset="0"/>
              <a:ea typeface="Roboto Bold" panose="02000000000000000000" pitchFamily="2" charset="0"/>
            </a:rPr>
            <a:t>.</a:t>
          </a:r>
          <a:endParaRPr lang="fr-FR" sz="1200" b="1" baseline="0"/>
        </a:p>
      </xdr:txBody>
    </xdr:sp>
    <xdr:clientData/>
  </xdr:twoCellAnchor>
  <xdr:twoCellAnchor>
    <xdr:from>
      <xdr:col>4</xdr:col>
      <xdr:colOff>223280</xdr:colOff>
      <xdr:row>13</xdr:row>
      <xdr:rowOff>220319</xdr:rowOff>
    </xdr:from>
    <xdr:to>
      <xdr:col>6</xdr:col>
      <xdr:colOff>1588860</xdr:colOff>
      <xdr:row>16</xdr:row>
      <xdr:rowOff>138156</xdr:rowOff>
    </xdr:to>
    <xdr:sp macro="" textlink="">
      <xdr:nvSpPr>
        <xdr:cNvPr id="13" name="Rectangle 12">
          <a:extLst>
            <a:ext uri="{FF2B5EF4-FFF2-40B4-BE49-F238E27FC236}">
              <a16:creationId xmlns:a16="http://schemas.microsoft.com/office/drawing/2014/main" id="{00000000-0008-0000-0200-00000D000000}"/>
            </a:ext>
          </a:extLst>
        </xdr:cNvPr>
        <xdr:cNvSpPr/>
      </xdr:nvSpPr>
      <xdr:spPr>
        <a:xfrm>
          <a:off x="15749030" y="8383244"/>
          <a:ext cx="8604580" cy="6703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1" baseline="0">
              <a:solidFill>
                <a:schemeClr val="lt1"/>
              </a:solidFill>
              <a:effectLst/>
              <a:latin typeface="+mn-lt"/>
              <a:ea typeface="+mn-ea"/>
              <a:cs typeface="+mn-cs"/>
            </a:rPr>
            <a:t>2/ This example in red should be deleted by the bidder. </a:t>
          </a:r>
          <a:endParaRPr lang="fr-FR" sz="2400">
            <a:effectLst/>
          </a:endParaRPr>
        </a:p>
        <a:p>
          <a:pPr algn="l"/>
          <a:endParaRPr lang="fr-FR" sz="1200" b="1" baseline="0">
            <a:solidFill>
              <a:schemeClr val="bg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1</xdr:row>
      <xdr:rowOff>140608</xdr:rowOff>
    </xdr:from>
    <xdr:to>
      <xdr:col>2</xdr:col>
      <xdr:colOff>1321572</xdr:colOff>
      <xdr:row>1</xdr:row>
      <xdr:rowOff>842510</xdr:rowOff>
    </xdr:to>
    <xdr:pic>
      <xdr:nvPicPr>
        <xdr:cNvPr id="2" name="Imag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3238" y="607333"/>
          <a:ext cx="1326334" cy="7019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161924</xdr:colOff>
      <xdr:row>50</xdr:row>
      <xdr:rowOff>604838</xdr:rowOff>
    </xdr:from>
    <xdr:to>
      <xdr:col>14</xdr:col>
      <xdr:colOff>2357437</xdr:colOff>
      <xdr:row>54</xdr:row>
      <xdr:rowOff>623888</xdr:rowOff>
    </xdr:to>
    <xdr:sp macro="" textlink="">
      <xdr:nvSpPr>
        <xdr:cNvPr id="3" name="Rectangle 2">
          <a:extLst>
            <a:ext uri="{FF2B5EF4-FFF2-40B4-BE49-F238E27FC236}">
              <a16:creationId xmlns:a16="http://schemas.microsoft.com/office/drawing/2014/main" id="{00000000-0008-0000-0300-000003000000}"/>
            </a:ext>
          </a:extLst>
        </xdr:cNvPr>
        <xdr:cNvSpPr/>
      </xdr:nvSpPr>
      <xdr:spPr>
        <a:xfrm>
          <a:off x="40000237" y="51230213"/>
          <a:ext cx="7481888" cy="2162175"/>
        </a:xfrm>
        <a:prstGeom prst="wedgeRectCallout">
          <a:avLst>
            <a:gd name="adj1" fmla="val -20833"/>
            <a:gd name="adj2" fmla="val 58540"/>
          </a:avLst>
        </a:prstGeom>
        <a:solidFill>
          <a:srgbClr val="000066"/>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a:t>COMPLETER</a:t>
          </a:r>
          <a:r>
            <a:rPr lang="fr-FR" sz="1800" b="1" baseline="0"/>
            <a:t> AVEC UNE CROIX LES LANGUES MAITRISEES PAR LE PROFIL (Maitrise courante)</a:t>
          </a:r>
          <a:endParaRPr lang="fr-FR" sz="1800" b="1"/>
        </a:p>
      </xdr:txBody>
    </xdr:sp>
    <xdr:clientData/>
  </xdr:twoCellAnchor>
  <xdr:twoCellAnchor>
    <xdr:from>
      <xdr:col>6</xdr:col>
      <xdr:colOff>728663</xdr:colOff>
      <xdr:row>50</xdr:row>
      <xdr:rowOff>581026</xdr:rowOff>
    </xdr:from>
    <xdr:to>
      <xdr:col>9</xdr:col>
      <xdr:colOff>338138</xdr:colOff>
      <xdr:row>54</xdr:row>
      <xdr:rowOff>581026</xdr:rowOff>
    </xdr:to>
    <xdr:sp macro="" textlink="">
      <xdr:nvSpPr>
        <xdr:cNvPr id="4" name="Rectangle 3">
          <a:extLst>
            <a:ext uri="{FF2B5EF4-FFF2-40B4-BE49-F238E27FC236}">
              <a16:creationId xmlns:a16="http://schemas.microsoft.com/office/drawing/2014/main" id="{00000000-0008-0000-0300-000004000000}"/>
            </a:ext>
          </a:extLst>
        </xdr:cNvPr>
        <xdr:cNvSpPr/>
      </xdr:nvSpPr>
      <xdr:spPr>
        <a:xfrm>
          <a:off x="26684288" y="50301526"/>
          <a:ext cx="8896350" cy="2143125"/>
        </a:xfrm>
        <a:prstGeom prst="wedgeRectCallout">
          <a:avLst>
            <a:gd name="adj1" fmla="val -21585"/>
            <a:gd name="adj2" fmla="val 60500"/>
          </a:avLst>
        </a:prstGeom>
        <a:solidFill>
          <a:srgbClr val="000066"/>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a:t>COMPLETER</a:t>
          </a:r>
          <a:r>
            <a:rPr lang="fr-FR" sz="1800" b="1" baseline="0"/>
            <a:t> AVEC UNE CROIX  LA SENIORITE DU PROFIL</a:t>
          </a:r>
          <a:endParaRPr lang="fr-FR" sz="1800" b="1"/>
        </a:p>
      </xdr:txBody>
    </xdr:sp>
    <xdr:clientData/>
  </xdr:twoCellAnchor>
  <xdr:twoCellAnchor>
    <xdr:from>
      <xdr:col>15</xdr:col>
      <xdr:colOff>276225</xdr:colOff>
      <xdr:row>51</xdr:row>
      <xdr:rowOff>9525</xdr:rowOff>
    </xdr:from>
    <xdr:to>
      <xdr:col>29</xdr:col>
      <xdr:colOff>266700</xdr:colOff>
      <xdr:row>54</xdr:row>
      <xdr:rowOff>742950</xdr:rowOff>
    </xdr:to>
    <xdr:sp macro="" textlink="">
      <xdr:nvSpPr>
        <xdr:cNvPr id="5" name="Rectangle 4">
          <a:extLst>
            <a:ext uri="{FF2B5EF4-FFF2-40B4-BE49-F238E27FC236}">
              <a16:creationId xmlns:a16="http://schemas.microsoft.com/office/drawing/2014/main" id="{00000000-0008-0000-0300-000005000000}"/>
            </a:ext>
          </a:extLst>
        </xdr:cNvPr>
        <xdr:cNvSpPr/>
      </xdr:nvSpPr>
      <xdr:spPr>
        <a:xfrm>
          <a:off x="48639413" y="50444400"/>
          <a:ext cx="29398912" cy="2162175"/>
        </a:xfrm>
        <a:prstGeom prst="wedgeRectCallout">
          <a:avLst>
            <a:gd name="adj1" fmla="val -20917"/>
            <a:gd name="adj2" fmla="val 57549"/>
          </a:avLst>
        </a:prstGeom>
        <a:solidFill>
          <a:srgbClr val="000066"/>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a:t>MERCI DE BIEN VOULOIR VOUS REFERER AU DETAIL DES DOMAINES A COUVRIR EN LIGNES 28 à 39 DU PRESENT DOCUMENT</a:t>
          </a:r>
        </a:p>
        <a:p>
          <a:pPr algn="l"/>
          <a:r>
            <a:rPr lang="fr-FR" sz="2400" b="1">
              <a:solidFill>
                <a:schemeClr val="accent4">
                  <a:lumMod val="60000"/>
                  <a:lumOff val="40000"/>
                </a:schemeClr>
              </a:solidFill>
            </a:rPr>
            <a:t>0 : Si le profil n'a pas de connaissances dans le domaine décrit</a:t>
          </a:r>
        </a:p>
        <a:p>
          <a:pPr algn="l"/>
          <a:r>
            <a:rPr lang="fr-FR" sz="2400" b="1">
              <a:solidFill>
                <a:schemeClr val="accent4">
                  <a:lumMod val="60000"/>
                  <a:lumOff val="40000"/>
                </a:schemeClr>
              </a:solidFill>
            </a:rPr>
            <a:t>1 : Si le profil a DES NOTIONS dans le domaine décrit</a:t>
          </a:r>
        </a:p>
        <a:p>
          <a:pPr algn="l"/>
          <a:r>
            <a:rPr lang="fr-FR" sz="2400" b="1">
              <a:solidFill>
                <a:schemeClr val="accent4">
                  <a:lumMod val="60000"/>
                  <a:lumOff val="40000"/>
                </a:schemeClr>
              </a:solidFill>
            </a:rPr>
            <a:t>2 : Si le profil a UNE BONNE CONNAISSANCE du domaine décrit</a:t>
          </a:r>
        </a:p>
        <a:p>
          <a:pPr algn="l"/>
          <a:r>
            <a:rPr lang="fr-FR" sz="2400" b="1">
              <a:solidFill>
                <a:schemeClr val="accent4">
                  <a:lumMod val="60000"/>
                  <a:lumOff val="40000"/>
                </a:schemeClr>
              </a:solidFill>
            </a:rPr>
            <a:t>3 : Si le profil a une CONNAISSANCE PARFAITE du domaine décrit</a:t>
          </a:r>
        </a:p>
      </xdr:txBody>
    </xdr:sp>
    <xdr:clientData/>
  </xdr:twoCellAnchor>
  <xdr:twoCellAnchor>
    <xdr:from>
      <xdr:col>2</xdr:col>
      <xdr:colOff>0</xdr:colOff>
      <xdr:row>6</xdr:row>
      <xdr:rowOff>133350</xdr:rowOff>
    </xdr:from>
    <xdr:to>
      <xdr:col>6</xdr:col>
      <xdr:colOff>876300</xdr:colOff>
      <xdr:row>6</xdr:row>
      <xdr:rowOff>636270</xdr:rowOff>
    </xdr:to>
    <xdr:sp macro="" textlink="">
      <xdr:nvSpPr>
        <xdr:cNvPr id="6" name="Rectangle 5">
          <a:extLst>
            <a:ext uri="{FF2B5EF4-FFF2-40B4-BE49-F238E27FC236}">
              <a16:creationId xmlns:a16="http://schemas.microsoft.com/office/drawing/2014/main" id="{00000000-0008-0000-0300-000006000000}"/>
            </a:ext>
          </a:extLst>
        </xdr:cNvPr>
        <xdr:cNvSpPr/>
      </xdr:nvSpPr>
      <xdr:spPr>
        <a:xfrm>
          <a:off x="1266825" y="3171825"/>
          <a:ext cx="19240500" cy="502920"/>
        </a:xfrm>
        <a:prstGeom prst="wedgeRectCallout">
          <a:avLst>
            <a:gd name="adj1" fmla="val 19090"/>
            <a:gd name="adj2" fmla="val 71026"/>
          </a:avLst>
        </a:prstGeom>
        <a:solidFill>
          <a:srgbClr val="00206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a:t>COMPLETER</a:t>
          </a:r>
          <a:r>
            <a:rPr lang="fr-FR" sz="1800" baseline="0"/>
            <a:t> AVEC LA RAISON SOCIALE DES SOCIETES IMPLIQUEES DANS L'OFFRE</a:t>
          </a:r>
          <a:endParaRPr lang="fr-FR" sz="1800"/>
        </a:p>
      </xdr:txBody>
    </xdr:sp>
    <xdr:clientData/>
  </xdr:twoCellAnchor>
  <xdr:twoCellAnchor>
    <xdr:from>
      <xdr:col>4</xdr:col>
      <xdr:colOff>152400</xdr:colOff>
      <xdr:row>55</xdr:row>
      <xdr:rowOff>2038350</xdr:rowOff>
    </xdr:from>
    <xdr:to>
      <xdr:col>5</xdr:col>
      <xdr:colOff>1562100</xdr:colOff>
      <xdr:row>55</xdr:row>
      <xdr:rowOff>2914651</xdr:rowOff>
    </xdr:to>
    <xdr:sp macro="" textlink="">
      <xdr:nvSpPr>
        <xdr:cNvPr id="7" name="Rectangle 6">
          <a:extLst>
            <a:ext uri="{FF2B5EF4-FFF2-40B4-BE49-F238E27FC236}">
              <a16:creationId xmlns:a16="http://schemas.microsoft.com/office/drawing/2014/main" id="{00000000-0008-0000-0300-000007000000}"/>
            </a:ext>
          </a:extLst>
        </xdr:cNvPr>
        <xdr:cNvSpPr/>
      </xdr:nvSpPr>
      <xdr:spPr>
        <a:xfrm>
          <a:off x="9429750" y="43872150"/>
          <a:ext cx="5124450" cy="876301"/>
        </a:xfrm>
        <a:prstGeom prst="wedgeRectCallout">
          <a:avLst>
            <a:gd name="adj1" fmla="val -21585"/>
            <a:gd name="adj2" fmla="val 60500"/>
          </a:avLst>
        </a:prstGeom>
        <a:solidFill>
          <a:srgbClr val="000066"/>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a:t>Correspond</a:t>
          </a:r>
          <a:r>
            <a:rPr lang="fr-FR" sz="1800" b="1" baseline="0"/>
            <a:t> au pays de résidence du profil</a:t>
          </a:r>
          <a:endParaRPr lang="fr-FR" sz="1800" b="1"/>
        </a:p>
      </xdr:txBody>
    </xdr:sp>
    <xdr:clientData/>
  </xdr:twoCellAnchor>
  <xdr:twoCellAnchor>
    <xdr:from>
      <xdr:col>1</xdr:col>
      <xdr:colOff>47624</xdr:colOff>
      <xdr:row>4</xdr:row>
      <xdr:rowOff>214312</xdr:rowOff>
    </xdr:from>
    <xdr:to>
      <xdr:col>2</xdr:col>
      <xdr:colOff>0</xdr:colOff>
      <xdr:row>6</xdr:row>
      <xdr:rowOff>23812</xdr:rowOff>
    </xdr:to>
    <xdr:sp macro="" textlink="">
      <xdr:nvSpPr>
        <xdr:cNvPr id="8" name="Étoile à 5 branches 7">
          <a:extLst>
            <a:ext uri="{FF2B5EF4-FFF2-40B4-BE49-F238E27FC236}">
              <a16:creationId xmlns:a16="http://schemas.microsoft.com/office/drawing/2014/main" id="{00000000-0008-0000-0300-000008000000}"/>
            </a:ext>
          </a:extLst>
        </xdr:cNvPr>
        <xdr:cNvSpPr/>
      </xdr:nvSpPr>
      <xdr:spPr>
        <a:xfrm>
          <a:off x="600074" y="2500312"/>
          <a:ext cx="590550" cy="561975"/>
        </a:xfrm>
        <a:prstGeom prst="star5">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41616</xdr:colOff>
      <xdr:row>0</xdr:row>
      <xdr:rowOff>21771</xdr:rowOff>
    </xdr:from>
    <xdr:ext cx="1413548" cy="729343"/>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895056" y="21771"/>
          <a:ext cx="1413548" cy="729343"/>
        </a:xfrm>
        <a:prstGeom prst="rect">
          <a:avLst/>
        </a:prstGeom>
      </xdr:spPr>
    </xdr:pic>
    <xdr:clientData/>
  </xdr:oneCellAnchor>
  <xdr:twoCellAnchor>
    <xdr:from>
      <xdr:col>9</xdr:col>
      <xdr:colOff>620485</xdr:colOff>
      <xdr:row>4</xdr:row>
      <xdr:rowOff>176892</xdr:rowOff>
    </xdr:from>
    <xdr:to>
      <xdr:col>11</xdr:col>
      <xdr:colOff>48985</xdr:colOff>
      <xdr:row>11</xdr:row>
      <xdr:rowOff>1265465</xdr:rowOff>
    </xdr:to>
    <xdr:sp macro="" textlink="">
      <xdr:nvSpPr>
        <xdr:cNvPr id="4" name="Rectangle 3">
          <a:extLst>
            <a:ext uri="{FF2B5EF4-FFF2-40B4-BE49-F238E27FC236}">
              <a16:creationId xmlns:a16="http://schemas.microsoft.com/office/drawing/2014/main" id="{00000000-0008-0000-0400-000004000000}"/>
            </a:ext>
          </a:extLst>
        </xdr:cNvPr>
        <xdr:cNvSpPr/>
      </xdr:nvSpPr>
      <xdr:spPr>
        <a:xfrm>
          <a:off x="17398092" y="3238499"/>
          <a:ext cx="3211286" cy="2530930"/>
        </a:xfrm>
        <a:prstGeom prst="wedgeRectCallout">
          <a:avLst>
            <a:gd name="adj1" fmla="val -125045"/>
            <a:gd name="adj2" fmla="val 6326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a:t>LE</a:t>
          </a:r>
          <a:r>
            <a:rPr lang="fr-FR" sz="1400" baseline="0"/>
            <a:t> MONTANT AINSI QUE LES QUANTITES SONT NON ENGAGEANTS ET SEULEMENT UTILISES POUR LA COMPARAISON DES OFFRES. Elles ne doivent pas être modifées.</a:t>
          </a:r>
        </a:p>
        <a:p>
          <a:pPr algn="l"/>
          <a:endParaRPr lang="fr-FR" sz="1400" baseline="0"/>
        </a:p>
        <a:p>
          <a:pPr algn="l"/>
          <a:r>
            <a:rPr lang="fr-FR" sz="1400"/>
            <a:t>THE AMOUNT AS WELL AS THE QUANTITIES ARE NON-BINDING AND ONLY USED FOR COMPARISON OF OFFERS. They must not be modified</a:t>
          </a:r>
        </a:p>
      </xdr:txBody>
    </xdr:sp>
    <xdr:clientData/>
  </xdr:twoCellAnchor>
  <xdr:twoCellAnchor>
    <xdr:from>
      <xdr:col>4</xdr:col>
      <xdr:colOff>1357992</xdr:colOff>
      <xdr:row>2</xdr:row>
      <xdr:rowOff>1785256</xdr:rowOff>
    </xdr:from>
    <xdr:to>
      <xdr:col>6</xdr:col>
      <xdr:colOff>449035</xdr:colOff>
      <xdr:row>9</xdr:row>
      <xdr:rowOff>27214</xdr:rowOff>
    </xdr:to>
    <xdr:sp macro="" textlink="">
      <xdr:nvSpPr>
        <xdr:cNvPr id="5" name="Rectangle 4">
          <a:extLst>
            <a:ext uri="{FF2B5EF4-FFF2-40B4-BE49-F238E27FC236}">
              <a16:creationId xmlns:a16="http://schemas.microsoft.com/office/drawing/2014/main" id="{00000000-0008-0000-0400-000004000000}"/>
            </a:ext>
          </a:extLst>
        </xdr:cNvPr>
        <xdr:cNvSpPr/>
      </xdr:nvSpPr>
      <xdr:spPr>
        <a:xfrm>
          <a:off x="8923563" y="2615292"/>
          <a:ext cx="2547258" cy="1575708"/>
        </a:xfrm>
        <a:prstGeom prst="wedgeRectCallout">
          <a:avLst>
            <a:gd name="adj1" fmla="val 80083"/>
            <a:gd name="adj2" fmla="val 18588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a:t>ATTENTION, il est question ici</a:t>
          </a:r>
          <a:r>
            <a:rPr lang="fr-FR" sz="1400" baseline="0"/>
            <a:t> du montant TTC</a:t>
          </a:r>
          <a:endParaRPr lang="fr-FR" sz="14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75941</xdr:colOff>
      <xdr:row>1</xdr:row>
      <xdr:rowOff>2109732</xdr:rowOff>
    </xdr:from>
    <xdr:to>
      <xdr:col>3</xdr:col>
      <xdr:colOff>1867929</xdr:colOff>
      <xdr:row>1</xdr:row>
      <xdr:rowOff>3261649</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5941" y="2241111"/>
          <a:ext cx="2235393" cy="115191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4"/>
  <sheetViews>
    <sheetView showGridLines="0" zoomScale="50" zoomScaleNormal="50" zoomScaleSheetLayoutView="55" zoomScalePageLayoutView="70" workbookViewId="0">
      <selection activeCell="B2" sqref="B2:Q2"/>
    </sheetView>
  </sheetViews>
  <sheetFormatPr baseColWidth="10" defaultColWidth="9.75" defaultRowHeight="17.100000000000001" customHeight="1" x14ac:dyDescent="0.25"/>
  <cols>
    <col min="1" max="1" width="2.5" style="40" customWidth="1"/>
    <col min="2" max="2" width="20.5" style="40" customWidth="1"/>
    <col min="3" max="3" width="139.25" style="40" customWidth="1"/>
    <col min="4" max="4" width="41.5" style="40" customWidth="1"/>
    <col min="5" max="5" width="53.625" style="40" customWidth="1"/>
    <col min="6" max="6" width="41.375" style="40" customWidth="1"/>
    <col min="7" max="7" width="43.5" style="40" customWidth="1"/>
    <col min="8" max="8" width="38.75" style="40" customWidth="1"/>
    <col min="9" max="9" width="34.875" style="40" customWidth="1"/>
    <col min="10" max="10" width="37.5" style="40" customWidth="1"/>
    <col min="11" max="11" width="30.25" style="40" customWidth="1"/>
    <col min="12" max="12" width="35.125" style="40" customWidth="1"/>
    <col min="13" max="13" width="54.25" style="40" customWidth="1"/>
    <col min="14" max="14" width="30.25" style="40" customWidth="1"/>
    <col min="15" max="15" width="11.75" style="40" customWidth="1"/>
    <col min="16" max="16" width="30.25" style="40" customWidth="1"/>
    <col min="17" max="17" width="3" style="40" customWidth="1"/>
    <col min="18" max="22" width="9.75" style="40"/>
    <col min="23" max="23" width="9.75" style="41"/>
    <col min="24" max="24" width="1.375" style="42" customWidth="1"/>
    <col min="25" max="25" width="22.25" style="41" customWidth="1"/>
    <col min="26" max="29" width="9.75" style="41"/>
    <col min="30" max="16384" width="9.75" style="40"/>
  </cols>
  <sheetData>
    <row r="1" spans="1:24" ht="17.100000000000001" customHeight="1" thickBot="1" x14ac:dyDescent="0.3">
      <c r="A1" s="1"/>
      <c r="B1" s="2"/>
      <c r="C1" s="2"/>
      <c r="D1" s="2"/>
      <c r="E1" s="2"/>
      <c r="F1" s="2"/>
      <c r="G1" s="2"/>
      <c r="H1" s="2"/>
      <c r="I1" s="2"/>
      <c r="J1" s="2"/>
      <c r="K1" s="2"/>
      <c r="L1" s="2"/>
      <c r="M1" s="1"/>
    </row>
    <row r="2" spans="1:24" ht="246" customHeight="1" thickBot="1" x14ac:dyDescent="0.3">
      <c r="A2" s="1"/>
      <c r="B2" s="446" t="s">
        <v>211</v>
      </c>
      <c r="C2" s="447"/>
      <c r="D2" s="447"/>
      <c r="E2" s="447"/>
      <c r="F2" s="447"/>
      <c r="G2" s="447"/>
      <c r="H2" s="447"/>
      <c r="I2" s="447"/>
      <c r="J2" s="447"/>
      <c r="K2" s="447"/>
      <c r="L2" s="447"/>
      <c r="M2" s="447"/>
      <c r="N2" s="447"/>
      <c r="O2" s="447"/>
      <c r="P2" s="447"/>
      <c r="Q2" s="448"/>
    </row>
    <row r="3" spans="1:24" ht="108" customHeight="1" thickBot="1" x14ac:dyDescent="0.35">
      <c r="A3" s="1"/>
      <c r="B3" s="3"/>
      <c r="C3" s="449" t="s">
        <v>41</v>
      </c>
      <c r="D3" s="449"/>
      <c r="E3" s="449"/>
      <c r="F3" s="449"/>
      <c r="G3" s="449"/>
      <c r="H3" s="449"/>
      <c r="I3" s="449"/>
      <c r="J3" s="449"/>
      <c r="K3" s="449"/>
      <c r="L3" s="449"/>
      <c r="M3" s="449"/>
      <c r="N3" s="449"/>
      <c r="O3" s="449"/>
      <c r="P3" s="449"/>
      <c r="Q3" s="450"/>
    </row>
    <row r="4" spans="1:24" ht="63.2" customHeight="1" thickBot="1" x14ac:dyDescent="0.35">
      <c r="A4" s="1"/>
      <c r="B4" s="4"/>
      <c r="C4" s="451" t="s">
        <v>42</v>
      </c>
      <c r="D4" s="452"/>
      <c r="E4" s="453"/>
      <c r="F4" s="454"/>
      <c r="G4" s="454"/>
      <c r="H4" s="454"/>
      <c r="I4" s="454"/>
      <c r="J4" s="455"/>
      <c r="K4" s="5"/>
      <c r="L4" s="6"/>
      <c r="M4" s="43"/>
      <c r="N4" s="43"/>
      <c r="O4" s="43"/>
      <c r="P4" s="43"/>
      <c r="Q4" s="7"/>
    </row>
    <row r="5" spans="1:24" ht="13.7" customHeight="1" thickBot="1" x14ac:dyDescent="0.35">
      <c r="A5" s="8"/>
      <c r="B5" s="9"/>
      <c r="C5" s="6"/>
      <c r="D5" s="6"/>
      <c r="E5" s="6"/>
      <c r="F5" s="6"/>
      <c r="G5" s="6"/>
      <c r="H5" s="10"/>
      <c r="I5" s="10"/>
      <c r="J5" s="10"/>
      <c r="K5" s="10"/>
      <c r="L5" s="10"/>
      <c r="M5" s="43"/>
      <c r="N5" s="43"/>
      <c r="O5" s="43"/>
      <c r="P5" s="43"/>
      <c r="Q5" s="7"/>
      <c r="T5" s="44"/>
      <c r="X5" s="45"/>
    </row>
    <row r="6" spans="1:24" ht="40.700000000000003" customHeight="1" thickBot="1" x14ac:dyDescent="0.35">
      <c r="A6" s="8"/>
      <c r="B6" s="9"/>
      <c r="C6" s="451" t="s">
        <v>43</v>
      </c>
      <c r="D6" s="452"/>
      <c r="E6" s="11"/>
      <c r="F6" s="456" t="s">
        <v>1</v>
      </c>
      <c r="G6" s="457"/>
      <c r="H6" s="458"/>
      <c r="I6" s="12"/>
      <c r="J6" s="459" t="s">
        <v>44</v>
      </c>
      <c r="K6" s="460"/>
      <c r="L6" s="12"/>
      <c r="M6" s="43"/>
      <c r="N6" s="43"/>
      <c r="O6" s="43"/>
      <c r="P6" s="43"/>
      <c r="Q6" s="7"/>
      <c r="T6" s="44"/>
      <c r="X6" s="45"/>
    </row>
    <row r="7" spans="1:24" ht="24.95" customHeight="1" x14ac:dyDescent="0.35">
      <c r="A7" s="8"/>
      <c r="B7" s="9"/>
      <c r="C7" s="46" t="s">
        <v>45</v>
      </c>
      <c r="D7" s="47"/>
      <c r="E7" s="11"/>
      <c r="F7" s="48" t="s">
        <v>2</v>
      </c>
      <c r="G7" s="461" t="s">
        <v>3</v>
      </c>
      <c r="H7" s="462"/>
      <c r="I7" s="12"/>
      <c r="J7" s="184" t="s">
        <v>46</v>
      </c>
      <c r="K7" s="185" t="s">
        <v>47</v>
      </c>
      <c r="L7" s="12"/>
      <c r="M7" s="43"/>
      <c r="N7" s="43"/>
      <c r="O7" s="43"/>
      <c r="P7" s="43"/>
      <c r="Q7" s="7"/>
      <c r="T7" s="44"/>
      <c r="X7" s="45"/>
    </row>
    <row r="8" spans="1:24" ht="22.15" customHeight="1" thickBot="1" x14ac:dyDescent="0.4">
      <c r="B8" s="49"/>
      <c r="C8" s="46" t="s">
        <v>48</v>
      </c>
      <c r="D8" s="47"/>
      <c r="E8" s="50"/>
      <c r="F8" s="51" t="s">
        <v>49</v>
      </c>
      <c r="G8" s="463" t="s">
        <v>50</v>
      </c>
      <c r="H8" s="463"/>
      <c r="J8" s="186" t="s">
        <v>51</v>
      </c>
      <c r="K8" s="187" t="s">
        <v>52</v>
      </c>
      <c r="L8" s="50"/>
      <c r="M8" s="43"/>
      <c r="N8" s="43"/>
      <c r="O8" s="43"/>
      <c r="P8" s="43"/>
      <c r="Q8" s="52"/>
      <c r="X8" s="45"/>
    </row>
    <row r="9" spans="1:24" ht="22.15" customHeight="1" x14ac:dyDescent="0.35">
      <c r="B9" s="49"/>
      <c r="C9" s="46" t="s">
        <v>53</v>
      </c>
      <c r="D9" s="47"/>
      <c r="E9" s="50"/>
      <c r="F9" s="51" t="s">
        <v>54</v>
      </c>
      <c r="G9" s="463" t="s">
        <v>197</v>
      </c>
      <c r="H9" s="463"/>
      <c r="K9" s="50"/>
      <c r="L9" s="50"/>
      <c r="M9" s="43"/>
      <c r="N9" s="43"/>
      <c r="O9" s="43"/>
      <c r="P9" s="43"/>
      <c r="Q9" s="52"/>
      <c r="X9" s="45"/>
    </row>
    <row r="10" spans="1:24" ht="22.15" customHeight="1" thickBot="1" x14ac:dyDescent="0.4">
      <c r="B10" s="49"/>
      <c r="C10" s="46" t="s">
        <v>55</v>
      </c>
      <c r="D10" s="47"/>
      <c r="E10" s="50"/>
      <c r="F10" s="53" t="s">
        <v>56</v>
      </c>
      <c r="G10" s="464" t="s">
        <v>196</v>
      </c>
      <c r="H10" s="465"/>
      <c r="K10" s="50"/>
      <c r="L10" s="50"/>
      <c r="M10" s="43"/>
      <c r="N10" s="43"/>
      <c r="O10" s="43"/>
      <c r="P10" s="43"/>
      <c r="Q10" s="52"/>
      <c r="X10" s="45"/>
    </row>
    <row r="11" spans="1:24" ht="22.15" customHeight="1" x14ac:dyDescent="0.3">
      <c r="B11" s="49"/>
      <c r="C11" s="46" t="s">
        <v>57</v>
      </c>
      <c r="D11" s="47"/>
      <c r="E11" s="50"/>
      <c r="H11" s="50"/>
      <c r="K11" s="50"/>
      <c r="L11" s="50"/>
      <c r="M11" s="43"/>
      <c r="N11" s="43"/>
      <c r="O11" s="43"/>
      <c r="P11" s="43"/>
      <c r="Q11" s="52"/>
      <c r="X11" s="45"/>
    </row>
    <row r="12" spans="1:24" ht="22.15" customHeight="1" x14ac:dyDescent="0.3">
      <c r="B12" s="49"/>
      <c r="C12" s="46" t="s">
        <v>58</v>
      </c>
      <c r="D12" s="47"/>
      <c r="E12" s="50"/>
      <c r="H12" s="50"/>
      <c r="I12" s="50"/>
      <c r="J12" s="50"/>
      <c r="K12" s="50"/>
      <c r="L12" s="50"/>
      <c r="M12" s="43"/>
      <c r="N12" s="43"/>
      <c r="O12" s="43"/>
      <c r="P12" s="43"/>
      <c r="Q12" s="52"/>
      <c r="X12" s="45"/>
    </row>
    <row r="13" spans="1:24" ht="22.15" customHeight="1" x14ac:dyDescent="0.3">
      <c r="B13" s="49"/>
      <c r="C13" s="46" t="s">
        <v>59</v>
      </c>
      <c r="D13" s="47"/>
      <c r="E13" s="50"/>
      <c r="F13" s="50"/>
      <c r="G13" s="50"/>
      <c r="H13" s="50"/>
      <c r="I13" s="50"/>
      <c r="J13" s="50"/>
      <c r="K13" s="50"/>
      <c r="L13" s="50"/>
      <c r="M13" s="43"/>
      <c r="N13" s="43"/>
      <c r="O13" s="43"/>
      <c r="P13" s="43"/>
      <c r="Q13" s="52"/>
      <c r="X13" s="45"/>
    </row>
    <row r="14" spans="1:24" ht="22.15" customHeight="1" x14ac:dyDescent="0.3">
      <c r="B14" s="49"/>
      <c r="C14" s="46" t="s">
        <v>60</v>
      </c>
      <c r="D14" s="47"/>
      <c r="E14" s="50"/>
      <c r="F14" s="50"/>
      <c r="G14" s="50"/>
      <c r="H14" s="50"/>
      <c r="I14" s="50"/>
      <c r="J14" s="50"/>
      <c r="K14" s="50"/>
      <c r="L14" s="50"/>
      <c r="M14" s="43"/>
      <c r="N14" s="43"/>
      <c r="O14" s="43"/>
      <c r="P14" s="43"/>
      <c r="Q14" s="52"/>
      <c r="X14" s="45"/>
    </row>
    <row r="15" spans="1:24" ht="22.15" customHeight="1" x14ac:dyDescent="0.3">
      <c r="B15" s="49"/>
      <c r="C15" s="46" t="s">
        <v>61</v>
      </c>
      <c r="D15" s="47"/>
      <c r="E15" s="50"/>
      <c r="F15" s="50"/>
      <c r="G15" s="50"/>
      <c r="H15" s="352" t="s">
        <v>188</v>
      </c>
      <c r="I15" s="352" t="s">
        <v>188</v>
      </c>
      <c r="J15" s="50"/>
      <c r="K15" s="50"/>
      <c r="L15" s="50"/>
      <c r="M15" s="43"/>
      <c r="N15" s="43"/>
      <c r="O15" s="43"/>
      <c r="P15" s="43"/>
      <c r="Q15" s="52"/>
      <c r="X15" s="45"/>
    </row>
    <row r="16" spans="1:24" ht="16.350000000000001" customHeight="1" thickBot="1" x14ac:dyDescent="0.35">
      <c r="B16" s="49"/>
      <c r="C16" s="54"/>
      <c r="D16" s="50"/>
      <c r="E16" s="50"/>
      <c r="F16" s="50"/>
      <c r="G16" s="50"/>
      <c r="H16" s="50"/>
      <c r="I16" s="50"/>
      <c r="J16" s="50"/>
      <c r="K16" s="50"/>
      <c r="L16" s="50"/>
      <c r="M16" s="43"/>
      <c r="N16" s="43"/>
      <c r="O16" s="43"/>
      <c r="P16" s="43"/>
      <c r="Q16" s="52"/>
      <c r="X16" s="45"/>
    </row>
    <row r="17" spans="2:30" s="43" customFormat="1" ht="41.45" customHeight="1" thickBot="1" x14ac:dyDescent="0.35">
      <c r="B17" s="55"/>
      <c r="E17" s="422" t="s">
        <v>4</v>
      </c>
      <c r="F17" s="423"/>
      <c r="G17" s="423"/>
      <c r="H17" s="423"/>
      <c r="I17" s="423"/>
      <c r="J17" s="423"/>
      <c r="K17" s="424"/>
      <c r="Q17" s="56"/>
      <c r="W17" s="57"/>
      <c r="X17" s="58" t="s">
        <v>5</v>
      </c>
      <c r="Y17" s="57"/>
      <c r="Z17" s="57"/>
      <c r="AA17" s="57"/>
      <c r="AB17" s="57"/>
      <c r="AC17" s="57"/>
      <c r="AD17" s="57"/>
    </row>
    <row r="18" spans="2:30" s="43" customFormat="1" ht="53.25" customHeight="1" thickBot="1" x14ac:dyDescent="0.35">
      <c r="B18" s="55"/>
      <c r="C18" s="59" t="e">
        <f>E4+C18:J26C18:K27C18:M27C18:K27C18C18:J20</f>
        <v>#NAME?</v>
      </c>
      <c r="D18" s="60"/>
      <c r="E18" s="61" t="s">
        <v>6</v>
      </c>
      <c r="F18" s="62" t="s">
        <v>7</v>
      </c>
      <c r="G18" s="62" t="s">
        <v>8</v>
      </c>
      <c r="H18" s="62" t="s">
        <v>9</v>
      </c>
      <c r="I18" s="62" t="s">
        <v>10</v>
      </c>
      <c r="J18" s="62" t="s">
        <v>9</v>
      </c>
      <c r="K18" s="63" t="s">
        <v>10</v>
      </c>
      <c r="L18" s="64"/>
      <c r="Q18" s="56"/>
      <c r="R18" s="65"/>
      <c r="W18" s="57"/>
      <c r="X18" s="66" t="s">
        <v>11</v>
      </c>
      <c r="Y18" s="57"/>
      <c r="Z18" s="57"/>
      <c r="AA18" s="57"/>
      <c r="AB18" s="57"/>
      <c r="AC18" s="57"/>
      <c r="AD18" s="57"/>
    </row>
    <row r="19" spans="2:30" s="43" customFormat="1" ht="42.6" customHeight="1" x14ac:dyDescent="0.3">
      <c r="B19" s="55"/>
      <c r="C19" s="441" t="s">
        <v>62</v>
      </c>
      <c r="D19" s="442"/>
      <c r="E19" s="67"/>
      <c r="F19" s="68"/>
      <c r="G19" s="68"/>
      <c r="H19" s="68"/>
      <c r="I19" s="68"/>
      <c r="J19" s="68"/>
      <c r="K19" s="69"/>
      <c r="L19" s="70"/>
      <c r="M19" s="71"/>
      <c r="N19" s="72"/>
      <c r="Q19" s="56"/>
      <c r="W19" s="57"/>
      <c r="X19" s="66" t="s">
        <v>12</v>
      </c>
      <c r="Y19" s="57"/>
      <c r="Z19" s="57"/>
      <c r="AA19" s="57"/>
      <c r="AB19" s="57"/>
      <c r="AC19" s="57"/>
      <c r="AD19" s="57"/>
    </row>
    <row r="20" spans="2:30" s="43" customFormat="1" ht="82.5" customHeight="1" x14ac:dyDescent="0.3">
      <c r="B20" s="55"/>
      <c r="C20" s="430" t="s">
        <v>63</v>
      </c>
      <c r="D20" s="431"/>
      <c r="E20" s="349" t="s">
        <v>187</v>
      </c>
      <c r="F20" s="349" t="s">
        <v>186</v>
      </c>
      <c r="G20" s="349" t="s">
        <v>182</v>
      </c>
      <c r="H20" s="349" t="s">
        <v>183</v>
      </c>
      <c r="I20" s="349" t="s">
        <v>184</v>
      </c>
      <c r="J20" s="67"/>
      <c r="K20" s="67"/>
      <c r="L20" s="73"/>
      <c r="M20" s="71"/>
      <c r="N20" s="72"/>
      <c r="Q20" s="56"/>
      <c r="W20" s="57"/>
      <c r="X20" s="66" t="s">
        <v>13</v>
      </c>
      <c r="Y20" s="57"/>
      <c r="Z20" s="57"/>
      <c r="AA20" s="57"/>
      <c r="AB20" s="57"/>
      <c r="AC20" s="57"/>
      <c r="AD20" s="57"/>
    </row>
    <row r="21" spans="2:30" s="43" customFormat="1" ht="42.6" customHeight="1" x14ac:dyDescent="0.25">
      <c r="B21" s="55"/>
      <c r="C21" s="430" t="s">
        <v>17</v>
      </c>
      <c r="D21" s="431"/>
      <c r="E21" s="67"/>
      <c r="F21" s="68"/>
      <c r="G21" s="68"/>
      <c r="H21" s="68"/>
      <c r="I21" s="68"/>
      <c r="J21" s="68"/>
      <c r="K21" s="69"/>
      <c r="L21" s="70"/>
      <c r="M21" s="71"/>
      <c r="N21" s="72"/>
      <c r="Q21" s="56"/>
      <c r="W21" s="57"/>
      <c r="X21" s="57"/>
      <c r="Y21" s="57"/>
      <c r="Z21" s="57"/>
      <c r="AA21" s="57"/>
      <c r="AB21" s="57"/>
      <c r="AC21" s="57"/>
    </row>
    <row r="22" spans="2:30" s="43" customFormat="1" ht="64.5" customHeight="1" x14ac:dyDescent="0.25">
      <c r="B22" s="55"/>
      <c r="C22" s="443" t="s">
        <v>64</v>
      </c>
      <c r="D22" s="444"/>
      <c r="E22" s="74"/>
      <c r="F22" s="68"/>
      <c r="G22" s="68"/>
      <c r="H22" s="68"/>
      <c r="I22" s="68"/>
      <c r="J22" s="68"/>
      <c r="K22" s="69"/>
      <c r="L22" s="70"/>
      <c r="M22" s="71"/>
      <c r="N22" s="72"/>
      <c r="Q22" s="56"/>
      <c r="W22" s="57"/>
      <c r="X22" s="75"/>
      <c r="Y22" s="57"/>
      <c r="Z22" s="57"/>
      <c r="AA22" s="57"/>
      <c r="AB22" s="57"/>
      <c r="AC22" s="57"/>
    </row>
    <row r="23" spans="2:30" s="43" customFormat="1" ht="42.6" customHeight="1" x14ac:dyDescent="0.25">
      <c r="B23" s="55"/>
      <c r="C23" s="430" t="s">
        <v>65</v>
      </c>
      <c r="D23" s="431"/>
      <c r="E23" s="67"/>
      <c r="F23" s="68"/>
      <c r="G23" s="68"/>
      <c r="H23" s="68"/>
      <c r="I23" s="68"/>
      <c r="J23" s="68"/>
      <c r="K23" s="69"/>
      <c r="L23" s="70"/>
      <c r="M23" s="71"/>
      <c r="N23" s="72"/>
      <c r="Q23" s="56"/>
      <c r="W23" s="57"/>
      <c r="X23" s="75"/>
      <c r="Y23" s="57"/>
      <c r="Z23" s="57"/>
      <c r="AA23" s="57"/>
      <c r="AB23" s="57"/>
      <c r="AC23" s="57"/>
    </row>
    <row r="24" spans="2:30" s="43" customFormat="1" ht="42.6" customHeight="1" x14ac:dyDescent="0.25">
      <c r="B24" s="55"/>
      <c r="C24" s="430" t="s">
        <v>66</v>
      </c>
      <c r="D24" s="431"/>
      <c r="E24" s="67"/>
      <c r="F24" s="67"/>
      <c r="G24" s="67"/>
      <c r="H24" s="68"/>
      <c r="I24" s="68"/>
      <c r="J24" s="68"/>
      <c r="K24" s="69"/>
      <c r="L24" s="70"/>
      <c r="M24" s="71"/>
      <c r="N24" s="72"/>
      <c r="Q24" s="56"/>
      <c r="W24" s="57"/>
      <c r="X24" s="75"/>
      <c r="Y24" s="57"/>
      <c r="Z24" s="57"/>
      <c r="AA24" s="57"/>
      <c r="AB24" s="57"/>
      <c r="AC24" s="57"/>
    </row>
    <row r="25" spans="2:30" s="43" customFormat="1" ht="42.6" customHeight="1" x14ac:dyDescent="0.25">
      <c r="B25" s="55"/>
      <c r="C25" s="443" t="s">
        <v>67</v>
      </c>
      <c r="D25" s="444"/>
      <c r="E25" s="76"/>
      <c r="F25" s="77"/>
      <c r="G25" s="77"/>
      <c r="H25" s="77"/>
      <c r="I25" s="77"/>
      <c r="J25" s="77"/>
      <c r="K25" s="78"/>
      <c r="L25" s="70"/>
      <c r="M25" s="71"/>
      <c r="N25" s="72"/>
      <c r="Q25" s="56"/>
      <c r="W25" s="57"/>
      <c r="X25" s="75"/>
      <c r="Y25" s="57"/>
      <c r="Z25" s="57"/>
      <c r="AA25" s="57"/>
      <c r="AB25" s="57"/>
      <c r="AC25" s="57"/>
    </row>
    <row r="26" spans="2:30" s="43" customFormat="1" ht="42.6" customHeight="1" thickBot="1" x14ac:dyDescent="0.3">
      <c r="B26" s="55"/>
      <c r="C26" s="435" t="s">
        <v>68</v>
      </c>
      <c r="D26" s="436"/>
      <c r="E26" s="79">
        <v>1000</v>
      </c>
      <c r="F26" s="80"/>
      <c r="G26" s="80"/>
      <c r="H26" s="80"/>
      <c r="I26" s="80"/>
      <c r="J26" s="80"/>
      <c r="K26" s="81"/>
      <c r="L26" s="82"/>
      <c r="M26" s="83"/>
      <c r="N26" s="84"/>
      <c r="Q26" s="56"/>
      <c r="W26" s="57"/>
      <c r="X26" s="75"/>
      <c r="Y26" s="57"/>
      <c r="Z26" s="57"/>
      <c r="AA26" s="57"/>
      <c r="AB26" s="57"/>
      <c r="AC26" s="57"/>
    </row>
    <row r="27" spans="2:30" s="43" customFormat="1" ht="46.35" customHeight="1" thickBot="1" x14ac:dyDescent="0.3">
      <c r="B27" s="55"/>
      <c r="C27" s="437"/>
      <c r="D27" s="437"/>
      <c r="E27" s="85"/>
      <c r="F27" s="85"/>
      <c r="G27" s="85"/>
      <c r="H27" s="86"/>
      <c r="I27" s="86"/>
      <c r="J27" s="87"/>
      <c r="K27" s="87"/>
      <c r="L27" s="87"/>
      <c r="M27" s="87"/>
      <c r="Q27" s="56"/>
      <c r="W27" s="57"/>
      <c r="X27" s="75"/>
      <c r="Y27" s="57"/>
      <c r="Z27" s="57"/>
      <c r="AA27" s="57"/>
      <c r="AB27" s="57"/>
      <c r="AC27" s="57"/>
    </row>
    <row r="28" spans="2:30" s="43" customFormat="1" ht="33.950000000000003" customHeight="1" thickBot="1" x14ac:dyDescent="0.3">
      <c r="B28" s="55"/>
      <c r="C28" s="88"/>
      <c r="D28" s="88"/>
      <c r="E28" s="422" t="s">
        <v>69</v>
      </c>
      <c r="F28" s="423"/>
      <c r="G28" s="423"/>
      <c r="H28" s="423"/>
      <c r="I28" s="423"/>
      <c r="J28" s="423"/>
      <c r="K28" s="424"/>
      <c r="L28" s="87"/>
      <c r="M28" s="87"/>
      <c r="Q28" s="56"/>
      <c r="W28" s="57"/>
      <c r="X28" s="75"/>
      <c r="Y28" s="57"/>
      <c r="Z28" s="57"/>
      <c r="AA28" s="57"/>
      <c r="AB28" s="57"/>
      <c r="AC28" s="57"/>
    </row>
    <row r="29" spans="2:30" s="43" customFormat="1" ht="48.2" customHeight="1" thickTop="1" thickBot="1" x14ac:dyDescent="0.3">
      <c r="B29" s="55"/>
      <c r="C29" s="88"/>
      <c r="D29" s="88"/>
      <c r="E29" s="192" t="s">
        <v>6</v>
      </c>
      <c r="F29" s="193" t="s">
        <v>7</v>
      </c>
      <c r="G29" s="193" t="s">
        <v>8</v>
      </c>
      <c r="H29" s="193" t="s">
        <v>9</v>
      </c>
      <c r="I29" s="193" t="s">
        <v>10</v>
      </c>
      <c r="J29" s="193" t="s">
        <v>9</v>
      </c>
      <c r="K29" s="194" t="s">
        <v>14</v>
      </c>
      <c r="L29" s="195" t="s">
        <v>0</v>
      </c>
      <c r="M29" s="196" t="s">
        <v>97</v>
      </c>
      <c r="N29" s="89"/>
      <c r="O29" s="89"/>
      <c r="P29" s="90"/>
      <c r="Q29" s="56"/>
      <c r="W29" s="57"/>
      <c r="X29" s="75"/>
      <c r="Y29" s="57"/>
      <c r="Z29" s="57"/>
      <c r="AA29" s="57"/>
      <c r="AB29" s="57"/>
      <c r="AC29" s="57"/>
    </row>
    <row r="30" spans="2:30" s="43" customFormat="1" ht="67.5" customHeight="1" thickBot="1" x14ac:dyDescent="0.3">
      <c r="B30" s="55"/>
      <c r="C30" s="438" t="s">
        <v>200</v>
      </c>
      <c r="D30" s="91" t="s">
        <v>70</v>
      </c>
      <c r="E30" s="92"/>
      <c r="F30" s="92"/>
      <c r="G30" s="92"/>
      <c r="H30" s="92"/>
      <c r="I30" s="92"/>
      <c r="J30" s="92"/>
      <c r="K30" s="93"/>
      <c r="L30" s="188">
        <f>SUM(E30:K30)</f>
        <v>0</v>
      </c>
      <c r="M30" s="445"/>
      <c r="N30" s="95"/>
      <c r="O30" s="95"/>
      <c r="P30" s="94"/>
      <c r="Q30" s="56"/>
      <c r="W30" s="57"/>
      <c r="X30" s="75"/>
      <c r="Y30" s="57"/>
      <c r="Z30" s="57"/>
      <c r="AA30" s="57"/>
      <c r="AB30" s="57"/>
      <c r="AC30" s="57"/>
    </row>
    <row r="31" spans="2:30" s="43" customFormat="1" ht="67.5" customHeight="1" thickBot="1" x14ac:dyDescent="0.3">
      <c r="B31" s="55"/>
      <c r="C31" s="439"/>
      <c r="D31" s="96" t="s">
        <v>71</v>
      </c>
      <c r="E31" s="97"/>
      <c r="F31" s="97"/>
      <c r="G31" s="97"/>
      <c r="H31" s="97"/>
      <c r="I31" s="97"/>
      <c r="J31" s="97"/>
      <c r="K31" s="98"/>
      <c r="L31" s="189">
        <f>SUM(E31:K31)</f>
        <v>0</v>
      </c>
      <c r="M31" s="445"/>
      <c r="N31" s="95"/>
      <c r="O31" s="95"/>
      <c r="P31" s="94"/>
      <c r="Q31" s="56"/>
      <c r="W31" s="57"/>
      <c r="X31" s="75"/>
      <c r="Y31" s="57"/>
      <c r="Z31" s="57"/>
      <c r="AA31" s="57"/>
      <c r="AB31" s="57"/>
      <c r="AC31" s="57"/>
    </row>
    <row r="32" spans="2:30" s="43" customFormat="1" ht="34.5" customHeight="1" thickBot="1" x14ac:dyDescent="0.3">
      <c r="B32" s="55"/>
      <c r="C32" s="440"/>
      <c r="D32" s="99" t="s">
        <v>0</v>
      </c>
      <c r="E32" s="100">
        <f>E30*E$26+E31*E$26</f>
        <v>0</v>
      </c>
      <c r="F32" s="100">
        <f t="shared" ref="F32:K32" si="0">F30*F$26+F31*F$26</f>
        <v>0</v>
      </c>
      <c r="G32" s="100">
        <f t="shared" si="0"/>
        <v>0</v>
      </c>
      <c r="H32" s="100">
        <f t="shared" si="0"/>
        <v>0</v>
      </c>
      <c r="I32" s="100">
        <f t="shared" si="0"/>
        <v>0</v>
      </c>
      <c r="J32" s="100">
        <f t="shared" si="0"/>
        <v>0</v>
      </c>
      <c r="K32" s="100">
        <f t="shared" si="0"/>
        <v>0</v>
      </c>
      <c r="L32" s="190">
        <f>SUM(E32:K32)</f>
        <v>0</v>
      </c>
      <c r="M32" s="445"/>
      <c r="N32" s="101"/>
      <c r="O32" s="102"/>
      <c r="P32" s="103"/>
      <c r="Q32" s="56"/>
      <c r="W32" s="57"/>
      <c r="X32" s="75"/>
      <c r="Y32" s="57"/>
      <c r="Z32" s="57"/>
      <c r="AA32" s="57"/>
      <c r="AB32" s="57"/>
      <c r="AC32" s="57"/>
    </row>
    <row r="33" spans="2:29" s="43" customFormat="1" ht="67.5" customHeight="1" thickBot="1" x14ac:dyDescent="0.3">
      <c r="B33" s="55"/>
      <c r="C33" s="438" t="s">
        <v>201</v>
      </c>
      <c r="D33" s="91" t="s">
        <v>70</v>
      </c>
      <c r="E33" s="92"/>
      <c r="F33" s="92"/>
      <c r="G33" s="92"/>
      <c r="H33" s="92"/>
      <c r="I33" s="92"/>
      <c r="J33" s="92"/>
      <c r="K33" s="92"/>
      <c r="L33" s="191">
        <f>SUM(E33:K33)</f>
        <v>0</v>
      </c>
      <c r="M33" s="445"/>
      <c r="N33" s="95"/>
      <c r="O33" s="95"/>
      <c r="P33" s="94"/>
      <c r="Q33" s="56"/>
      <c r="W33" s="57"/>
      <c r="X33" s="75"/>
      <c r="Y33" s="57"/>
      <c r="Z33" s="57"/>
      <c r="AA33" s="57"/>
      <c r="AB33" s="57"/>
      <c r="AC33" s="57"/>
    </row>
    <row r="34" spans="2:29" s="43" customFormat="1" ht="54" customHeight="1" thickBot="1" x14ac:dyDescent="0.3">
      <c r="B34" s="55"/>
      <c r="C34" s="439"/>
      <c r="D34" s="96" t="s">
        <v>71</v>
      </c>
      <c r="E34" s="97"/>
      <c r="F34" s="97"/>
      <c r="G34" s="97"/>
      <c r="H34" s="97"/>
      <c r="I34" s="97"/>
      <c r="J34" s="97"/>
      <c r="K34" s="97"/>
      <c r="L34" s="189">
        <f t="shared" ref="L34:L35" si="1">SUM(E34:K34)</f>
        <v>0</v>
      </c>
      <c r="M34" s="445"/>
      <c r="N34" s="95"/>
      <c r="O34" s="95"/>
      <c r="P34" s="94"/>
      <c r="Q34" s="56"/>
      <c r="W34" s="57"/>
      <c r="X34" s="75"/>
      <c r="Y34" s="57"/>
      <c r="Z34" s="57"/>
      <c r="AA34" s="57"/>
      <c r="AB34" s="57"/>
      <c r="AC34" s="57"/>
    </row>
    <row r="35" spans="2:29" s="43" customFormat="1" ht="34.5" customHeight="1" thickBot="1" x14ac:dyDescent="0.3">
      <c r="B35" s="55"/>
      <c r="C35" s="440"/>
      <c r="D35" s="99" t="s">
        <v>0</v>
      </c>
      <c r="E35" s="100">
        <f>E33*E$26+E34*E$26</f>
        <v>0</v>
      </c>
      <c r="F35" s="100">
        <f t="shared" ref="F35" si="2">F33*F$26+F34*F$26</f>
        <v>0</v>
      </c>
      <c r="G35" s="100">
        <f t="shared" ref="G35" si="3">G33*G$26+G34*G$26</f>
        <v>0</v>
      </c>
      <c r="H35" s="100">
        <f t="shared" ref="H35" si="4">H33*H$26+H34*H$26</f>
        <v>0</v>
      </c>
      <c r="I35" s="100">
        <f t="shared" ref="I35" si="5">I33*I$26+I34*I$26</f>
        <v>0</v>
      </c>
      <c r="J35" s="100">
        <f t="shared" ref="J35" si="6">J33*J$26+J34*J$26</f>
        <v>0</v>
      </c>
      <c r="K35" s="100">
        <f t="shared" ref="K35" si="7">K33*K$26+K34*K$26</f>
        <v>0</v>
      </c>
      <c r="L35" s="190">
        <f t="shared" si="1"/>
        <v>0</v>
      </c>
      <c r="M35" s="445"/>
      <c r="N35" s="101"/>
      <c r="O35" s="102"/>
      <c r="P35" s="103"/>
      <c r="Q35" s="56"/>
      <c r="W35" s="57"/>
      <c r="X35" s="75"/>
      <c r="Y35" s="57"/>
      <c r="Z35" s="57"/>
      <c r="AA35" s="57"/>
      <c r="AB35" s="57"/>
      <c r="AC35" s="57"/>
    </row>
    <row r="36" spans="2:29" s="43" customFormat="1" ht="67.5" customHeight="1" thickBot="1" x14ac:dyDescent="0.3">
      <c r="B36" s="55"/>
      <c r="C36" s="438" t="s">
        <v>202</v>
      </c>
      <c r="D36" s="91" t="s">
        <v>70</v>
      </c>
      <c r="E36" s="92"/>
      <c r="F36" s="92"/>
      <c r="G36" s="92"/>
      <c r="H36" s="92"/>
      <c r="I36" s="92"/>
      <c r="J36" s="92"/>
      <c r="K36" s="92"/>
      <c r="L36" s="191">
        <f>SUM(E36:K36)</f>
        <v>0</v>
      </c>
      <c r="M36" s="445"/>
      <c r="N36" s="95"/>
      <c r="O36" s="95"/>
      <c r="P36" s="94"/>
      <c r="Q36" s="56"/>
      <c r="W36" s="57"/>
      <c r="X36" s="75"/>
      <c r="Y36" s="57"/>
      <c r="Z36" s="57"/>
      <c r="AA36" s="57"/>
      <c r="AB36" s="57"/>
      <c r="AC36" s="57"/>
    </row>
    <row r="37" spans="2:29" s="43" customFormat="1" ht="54" customHeight="1" thickBot="1" x14ac:dyDescent="0.3">
      <c r="B37" s="55"/>
      <c r="C37" s="439"/>
      <c r="D37" s="96" t="s">
        <v>71</v>
      </c>
      <c r="E37" s="97"/>
      <c r="F37" s="97"/>
      <c r="G37" s="97"/>
      <c r="H37" s="97"/>
      <c r="I37" s="97"/>
      <c r="J37" s="97"/>
      <c r="K37" s="97"/>
      <c r="L37" s="189">
        <f t="shared" ref="L37:L38" si="8">SUM(E37:K37)</f>
        <v>0</v>
      </c>
      <c r="M37" s="445"/>
      <c r="N37" s="95"/>
      <c r="O37" s="95"/>
      <c r="P37" s="94"/>
      <c r="Q37" s="56"/>
      <c r="W37" s="57"/>
      <c r="X37" s="75"/>
      <c r="Y37" s="57"/>
      <c r="Z37" s="57"/>
      <c r="AA37" s="57"/>
      <c r="AB37" s="57"/>
      <c r="AC37" s="57"/>
    </row>
    <row r="38" spans="2:29" s="43" customFormat="1" ht="34.5" customHeight="1" thickBot="1" x14ac:dyDescent="0.3">
      <c r="B38" s="55"/>
      <c r="C38" s="440"/>
      <c r="D38" s="99" t="s">
        <v>0</v>
      </c>
      <c r="E38" s="100">
        <f>E36*E$26+E37*E$26</f>
        <v>0</v>
      </c>
      <c r="F38" s="100">
        <f t="shared" ref="F38" si="9">F36*F$26+F37*F$26</f>
        <v>0</v>
      </c>
      <c r="G38" s="100">
        <f t="shared" ref="G38" si="10">G36*G$26+G37*G$26</f>
        <v>0</v>
      </c>
      <c r="H38" s="100">
        <f t="shared" ref="H38" si="11">H36*H$26+H37*H$26</f>
        <v>0</v>
      </c>
      <c r="I38" s="100">
        <f t="shared" ref="I38" si="12">I36*I$26+I37*I$26</f>
        <v>0</v>
      </c>
      <c r="J38" s="100">
        <f t="shared" ref="J38" si="13">J36*J$26+J37*J$26</f>
        <v>0</v>
      </c>
      <c r="K38" s="100">
        <f t="shared" ref="K38" si="14">K36*K$26+K37*K$26</f>
        <v>0</v>
      </c>
      <c r="L38" s="190">
        <f t="shared" si="8"/>
        <v>0</v>
      </c>
      <c r="M38" s="445"/>
      <c r="N38" s="101"/>
      <c r="O38" s="102"/>
      <c r="P38" s="103"/>
      <c r="Q38" s="56"/>
      <c r="W38" s="57"/>
      <c r="X38" s="75"/>
      <c r="Y38" s="57"/>
      <c r="Z38" s="57"/>
      <c r="AA38" s="57"/>
      <c r="AB38" s="57"/>
      <c r="AC38" s="57"/>
    </row>
    <row r="39" spans="2:29" s="43" customFormat="1" ht="67.5" customHeight="1" thickBot="1" x14ac:dyDescent="0.3">
      <c r="B39" s="55"/>
      <c r="C39" s="438" t="s">
        <v>203</v>
      </c>
      <c r="D39" s="91" t="s">
        <v>70</v>
      </c>
      <c r="E39" s="92"/>
      <c r="F39" s="92"/>
      <c r="G39" s="92"/>
      <c r="H39" s="92"/>
      <c r="I39" s="92"/>
      <c r="J39" s="92"/>
      <c r="K39" s="93"/>
      <c r="L39" s="188">
        <f>SUM(E39:K39)</f>
        <v>0</v>
      </c>
      <c r="M39" s="445"/>
      <c r="N39" s="95"/>
      <c r="O39" s="95"/>
      <c r="P39" s="94"/>
      <c r="Q39" s="56"/>
      <c r="W39" s="57"/>
      <c r="X39" s="75"/>
      <c r="Y39" s="57"/>
      <c r="Z39" s="57"/>
      <c r="AA39" s="57"/>
      <c r="AB39" s="57"/>
      <c r="AC39" s="57"/>
    </row>
    <row r="40" spans="2:29" s="43" customFormat="1" ht="67.5" customHeight="1" thickBot="1" x14ac:dyDescent="0.3">
      <c r="B40" s="55"/>
      <c r="C40" s="439"/>
      <c r="D40" s="96" t="s">
        <v>71</v>
      </c>
      <c r="E40" s="97"/>
      <c r="F40" s="97"/>
      <c r="G40" s="97"/>
      <c r="H40" s="97"/>
      <c r="I40" s="97"/>
      <c r="J40" s="97"/>
      <c r="K40" s="98"/>
      <c r="L40" s="189">
        <f>SUM(E40:K40)</f>
        <v>0</v>
      </c>
      <c r="M40" s="445"/>
      <c r="N40" s="95"/>
      <c r="O40" s="95"/>
      <c r="P40" s="94"/>
      <c r="Q40" s="56"/>
      <c r="W40" s="57"/>
      <c r="X40" s="75"/>
      <c r="Y40" s="57"/>
      <c r="Z40" s="57"/>
      <c r="AA40" s="57"/>
      <c r="AB40" s="57"/>
      <c r="AC40" s="57"/>
    </row>
    <row r="41" spans="2:29" s="43" customFormat="1" ht="34.5" customHeight="1" thickBot="1" x14ac:dyDescent="0.3">
      <c r="B41" s="55"/>
      <c r="C41" s="440"/>
      <c r="D41" s="99" t="s">
        <v>0</v>
      </c>
      <c r="E41" s="100">
        <f>E39*E$26+E40*E$26</f>
        <v>0</v>
      </c>
      <c r="F41" s="100">
        <f t="shared" ref="F41" si="15">F39*F$26+F40*F$26</f>
        <v>0</v>
      </c>
      <c r="G41" s="100">
        <f t="shared" ref="G41" si="16">G39*G$26+G40*G$26</f>
        <v>0</v>
      </c>
      <c r="H41" s="100">
        <f t="shared" ref="H41" si="17">H39*H$26+H40*H$26</f>
        <v>0</v>
      </c>
      <c r="I41" s="100">
        <f t="shared" ref="I41" si="18">I39*I$26+I40*I$26</f>
        <v>0</v>
      </c>
      <c r="J41" s="100">
        <f t="shared" ref="J41" si="19">J39*J$26+J40*J$26</f>
        <v>0</v>
      </c>
      <c r="K41" s="100">
        <f t="shared" ref="K41" si="20">K39*K$26+K40*K$26</f>
        <v>0</v>
      </c>
      <c r="L41" s="190">
        <f>SUM(E41:K41)</f>
        <v>0</v>
      </c>
      <c r="M41" s="445"/>
      <c r="N41" s="101"/>
      <c r="O41" s="102"/>
      <c r="P41" s="103"/>
      <c r="Q41" s="56"/>
      <c r="W41" s="57"/>
      <c r="X41" s="75"/>
      <c r="Y41" s="57"/>
      <c r="Z41" s="57"/>
      <c r="AA41" s="57"/>
      <c r="AB41" s="57"/>
      <c r="AC41" s="57"/>
    </row>
    <row r="42" spans="2:29" s="43" customFormat="1" ht="27" customHeight="1" thickBot="1" x14ac:dyDescent="0.3">
      <c r="B42" s="55"/>
      <c r="C42" s="104"/>
      <c r="D42" s="105"/>
      <c r="E42" s="106"/>
      <c r="F42" s="107"/>
      <c r="G42" s="106"/>
      <c r="H42" s="107"/>
      <c r="I42" s="106"/>
      <c r="J42" s="107"/>
      <c r="K42" s="108"/>
      <c r="L42" s="108"/>
      <c r="M42" s="105" t="s">
        <v>90</v>
      </c>
      <c r="N42" s="109"/>
      <c r="O42" s="109"/>
      <c r="P42" s="109"/>
      <c r="Q42" s="56"/>
      <c r="W42" s="57"/>
      <c r="X42" s="75"/>
      <c r="Y42" s="57"/>
      <c r="Z42" s="57"/>
      <c r="AA42" s="57"/>
      <c r="AB42" s="57"/>
      <c r="AC42" s="57"/>
    </row>
    <row r="43" spans="2:29" s="43" customFormat="1" ht="33.950000000000003" customHeight="1" thickBot="1" x14ac:dyDescent="0.3">
      <c r="B43" s="55"/>
      <c r="C43" s="419" t="s">
        <v>72</v>
      </c>
      <c r="D43" s="420"/>
      <c r="E43" s="110">
        <f>SUM(,E39:E40,E36:E37,E33:E34,E30:E31)</f>
        <v>0</v>
      </c>
      <c r="F43" s="110">
        <f t="shared" ref="F43:K43" si="21">SUM(,F39:F40,F36:F37,F33:F34,F30:F31)</f>
        <v>0</v>
      </c>
      <c r="G43" s="110">
        <f t="shared" si="21"/>
        <v>0</v>
      </c>
      <c r="H43" s="110">
        <f t="shared" si="21"/>
        <v>0</v>
      </c>
      <c r="I43" s="110">
        <f t="shared" si="21"/>
        <v>0</v>
      </c>
      <c r="J43" s="110">
        <f t="shared" si="21"/>
        <v>0</v>
      </c>
      <c r="K43" s="110">
        <f t="shared" si="21"/>
        <v>0</v>
      </c>
      <c r="L43" s="110">
        <f>SUM(E43:K43)</f>
        <v>0</v>
      </c>
      <c r="M43" s="111">
        <f>SUM(,L39:L40,L36:L37,L33:L34,L30:L31)</f>
        <v>0</v>
      </c>
      <c r="N43" s="112"/>
      <c r="O43" s="112"/>
      <c r="P43" s="112"/>
      <c r="Q43" s="56"/>
      <c r="W43" s="57"/>
      <c r="X43" s="75"/>
      <c r="Y43" s="57"/>
      <c r="Z43" s="57"/>
      <c r="AA43" s="57"/>
      <c r="AB43" s="57"/>
      <c r="AC43" s="57"/>
    </row>
    <row r="44" spans="2:29" s="43" customFormat="1" ht="51.75" customHeight="1" thickBot="1" x14ac:dyDescent="0.3">
      <c r="B44" s="55"/>
      <c r="C44" s="419" t="s">
        <v>73</v>
      </c>
      <c r="D44" s="420"/>
      <c r="E44" s="113">
        <f>SUM(E41,E38,E35,E32)</f>
        <v>0</v>
      </c>
      <c r="F44" s="113">
        <f t="shared" ref="F44:K44" si="22">SUM(F41,F38,F35,F32)</f>
        <v>0</v>
      </c>
      <c r="G44" s="113">
        <f t="shared" si="22"/>
        <v>0</v>
      </c>
      <c r="H44" s="113">
        <f t="shared" si="22"/>
        <v>0</v>
      </c>
      <c r="I44" s="113">
        <f t="shared" si="22"/>
        <v>0</v>
      </c>
      <c r="J44" s="113">
        <f t="shared" si="22"/>
        <v>0</v>
      </c>
      <c r="K44" s="113">
        <f t="shared" si="22"/>
        <v>0</v>
      </c>
      <c r="L44" s="113">
        <f>SUM(E44:K44)</f>
        <v>0</v>
      </c>
      <c r="M44" s="111">
        <f>SUM(L41,L38,L35,L32)</f>
        <v>0</v>
      </c>
      <c r="N44" s="114"/>
      <c r="O44" s="115"/>
      <c r="P44" s="116"/>
      <c r="Q44" s="56"/>
      <c r="W44" s="57"/>
      <c r="X44" s="75"/>
      <c r="Y44" s="57"/>
      <c r="Z44" s="57"/>
      <c r="AA44" s="57"/>
      <c r="AB44" s="57"/>
      <c r="AC44" s="57"/>
    </row>
    <row r="45" spans="2:29" s="43" customFormat="1" ht="11.25" customHeight="1" thickBot="1" x14ac:dyDescent="0.3">
      <c r="B45" s="55"/>
      <c r="D45" s="117"/>
      <c r="E45" s="117"/>
      <c r="F45" s="118"/>
      <c r="G45" s="118"/>
      <c r="N45" s="112"/>
      <c r="O45" s="112"/>
      <c r="P45" s="112"/>
      <c r="Q45" s="56"/>
      <c r="W45" s="57"/>
      <c r="X45" s="75"/>
      <c r="Y45" s="57"/>
      <c r="Z45" s="57"/>
      <c r="AA45" s="57"/>
      <c r="AB45" s="57"/>
      <c r="AC45" s="57"/>
    </row>
    <row r="46" spans="2:29" s="43" customFormat="1" ht="43.35" customHeight="1" thickBot="1" x14ac:dyDescent="0.3">
      <c r="B46" s="55"/>
      <c r="C46" s="419" t="s">
        <v>74</v>
      </c>
      <c r="D46" s="420" t="s">
        <v>30</v>
      </c>
      <c r="E46" s="119"/>
      <c r="F46" s="118"/>
      <c r="G46" s="118"/>
      <c r="Q46" s="56"/>
      <c r="W46" s="57"/>
      <c r="X46" s="75"/>
      <c r="Y46" s="57"/>
      <c r="Z46" s="57"/>
      <c r="AA46" s="57"/>
      <c r="AB46" s="57"/>
      <c r="AC46" s="57"/>
    </row>
    <row r="47" spans="2:29" s="43" customFormat="1" ht="43.35" customHeight="1" thickBot="1" x14ac:dyDescent="0.3">
      <c r="B47" s="55"/>
      <c r="C47" s="419" t="s">
        <v>75</v>
      </c>
      <c r="D47" s="420"/>
      <c r="E47" s="427">
        <f>L44</f>
        <v>0</v>
      </c>
      <c r="F47" s="428"/>
      <c r="G47" s="428"/>
      <c r="H47" s="428"/>
      <c r="I47" s="428"/>
      <c r="J47" s="428"/>
      <c r="K47" s="428"/>
      <c r="L47" s="429"/>
      <c r="Q47" s="56"/>
      <c r="W47" s="57"/>
      <c r="X47" s="75"/>
      <c r="Y47" s="57"/>
      <c r="Z47" s="57"/>
      <c r="AA47" s="57"/>
      <c r="AB47" s="57"/>
      <c r="AC47" s="57"/>
    </row>
    <row r="48" spans="2:29" s="43" customFormat="1" ht="46.35" customHeight="1" thickBot="1" x14ac:dyDescent="0.3">
      <c r="B48" s="55"/>
      <c r="C48" s="419" t="s">
        <v>76</v>
      </c>
      <c r="D48" s="420"/>
      <c r="E48" s="432">
        <f>E47+(E47*E46)</f>
        <v>0</v>
      </c>
      <c r="F48" s="433"/>
      <c r="G48" s="433"/>
      <c r="H48" s="433"/>
      <c r="I48" s="433"/>
      <c r="J48" s="433"/>
      <c r="K48" s="433"/>
      <c r="L48" s="434"/>
      <c r="Q48" s="56"/>
      <c r="W48" s="57"/>
      <c r="X48" s="75"/>
      <c r="Y48" s="57"/>
      <c r="Z48" s="57"/>
      <c r="AA48" s="57"/>
      <c r="AB48" s="57"/>
      <c r="AC48" s="57"/>
    </row>
    <row r="49" spans="2:29" s="43" customFormat="1" ht="21" customHeight="1" thickBot="1" x14ac:dyDescent="0.3">
      <c r="B49" s="55"/>
      <c r="D49" s="117"/>
      <c r="E49" s="117"/>
      <c r="F49" s="118"/>
      <c r="G49" s="118"/>
      <c r="N49" s="112"/>
      <c r="O49" s="112"/>
      <c r="P49" s="112"/>
      <c r="Q49" s="56"/>
      <c r="W49" s="57"/>
      <c r="X49" s="75"/>
      <c r="Y49" s="57"/>
      <c r="Z49" s="57"/>
      <c r="AA49" s="57"/>
      <c r="AB49" s="57"/>
      <c r="AC49" s="57"/>
    </row>
    <row r="50" spans="2:29" s="43" customFormat="1" ht="16.5" customHeight="1" x14ac:dyDescent="0.25">
      <c r="B50" s="55"/>
      <c r="C50" s="120"/>
      <c r="D50" s="121"/>
      <c r="E50" s="121"/>
      <c r="F50" s="122"/>
      <c r="G50" s="122"/>
      <c r="H50" s="120"/>
      <c r="I50" s="120"/>
      <c r="J50" s="120"/>
      <c r="K50" s="120"/>
      <c r="L50" s="120"/>
      <c r="N50" s="123"/>
      <c r="O50" s="123"/>
      <c r="P50" s="116"/>
      <c r="Q50" s="56"/>
      <c r="W50" s="57"/>
      <c r="X50" s="75"/>
      <c r="Y50" s="57"/>
      <c r="Z50" s="57"/>
      <c r="AA50" s="57"/>
      <c r="AB50" s="57"/>
      <c r="AC50" s="57"/>
    </row>
    <row r="51" spans="2:29" s="43" customFormat="1" ht="81.2" customHeight="1" x14ac:dyDescent="0.25">
      <c r="B51" s="55"/>
      <c r="C51" s="421" t="s">
        <v>77</v>
      </c>
      <c r="D51" s="421"/>
      <c r="E51" s="421"/>
      <c r="F51" s="421"/>
      <c r="G51" s="421"/>
      <c r="H51" s="421"/>
      <c r="I51" s="421"/>
      <c r="J51" s="421"/>
      <c r="K51" s="421"/>
      <c r="L51" s="421"/>
      <c r="M51" s="124"/>
      <c r="N51" s="125"/>
      <c r="Q51" s="56"/>
      <c r="W51" s="57"/>
      <c r="X51" s="75"/>
      <c r="Y51" s="57"/>
      <c r="Z51" s="57"/>
      <c r="AA51" s="57"/>
      <c r="AB51" s="57"/>
      <c r="AC51" s="57"/>
    </row>
    <row r="52" spans="2:29" s="43" customFormat="1" ht="7.5" customHeight="1" thickBot="1" x14ac:dyDescent="0.3">
      <c r="B52" s="55"/>
      <c r="D52" s="126"/>
      <c r="E52" s="126"/>
      <c r="F52" s="125"/>
      <c r="G52" s="125"/>
      <c r="H52" s="127"/>
      <c r="I52" s="127"/>
      <c r="J52" s="128"/>
      <c r="K52" s="128"/>
      <c r="L52" s="128"/>
      <c r="M52" s="125"/>
      <c r="Q52" s="56"/>
      <c r="W52" s="57"/>
      <c r="X52" s="75"/>
      <c r="Y52" s="57"/>
      <c r="Z52" s="57"/>
      <c r="AA52" s="57"/>
      <c r="AB52" s="57"/>
      <c r="AC52" s="57"/>
    </row>
    <row r="53" spans="2:29" s="43" customFormat="1" ht="31.35" customHeight="1" thickBot="1" x14ac:dyDescent="0.3">
      <c r="B53" s="55"/>
      <c r="D53" s="126"/>
      <c r="E53" s="422" t="s">
        <v>78</v>
      </c>
      <c r="F53" s="423"/>
      <c r="G53" s="423"/>
      <c r="H53" s="423"/>
      <c r="I53" s="423"/>
      <c r="J53" s="423"/>
      <c r="K53" s="424"/>
      <c r="L53" s="128"/>
      <c r="M53" s="125"/>
      <c r="Q53" s="56"/>
      <c r="W53" s="57"/>
      <c r="X53" s="75"/>
      <c r="Y53" s="57"/>
      <c r="Z53" s="57"/>
      <c r="AA53" s="57"/>
      <c r="AB53" s="57"/>
      <c r="AC53" s="57"/>
    </row>
    <row r="54" spans="2:29" s="43" customFormat="1" ht="37.700000000000003" customHeight="1" thickBot="1" x14ac:dyDescent="0.3">
      <c r="B54" s="55"/>
      <c r="C54" s="425" t="s">
        <v>79</v>
      </c>
      <c r="D54" s="426"/>
      <c r="E54" s="129" t="str">
        <f t="shared" ref="E54:K54" si="23">E18</f>
        <v>PROFIL 1</v>
      </c>
      <c r="F54" s="129" t="str">
        <f t="shared" si="23"/>
        <v>PROFIL 2</v>
      </c>
      <c r="G54" s="129" t="str">
        <f t="shared" si="23"/>
        <v>PROFIL 3</v>
      </c>
      <c r="H54" s="129" t="str">
        <f t="shared" si="23"/>
        <v>PROFIL 4</v>
      </c>
      <c r="I54" s="129" t="str">
        <f t="shared" si="23"/>
        <v>PROFIL 5</v>
      </c>
      <c r="J54" s="129" t="str">
        <f t="shared" si="23"/>
        <v>PROFIL 4</v>
      </c>
      <c r="K54" s="129" t="str">
        <f t="shared" si="23"/>
        <v>PROFIL 5</v>
      </c>
      <c r="L54" s="130" t="str">
        <f>L29</f>
        <v>TOTAL</v>
      </c>
      <c r="Q54" s="56"/>
      <c r="W54" s="57"/>
      <c r="X54" s="75"/>
      <c r="Y54" s="57"/>
      <c r="Z54" s="57"/>
      <c r="AA54" s="57"/>
      <c r="AB54" s="57"/>
      <c r="AC54" s="57"/>
    </row>
    <row r="55" spans="2:29" s="43" customFormat="1" ht="79.5" customHeight="1" x14ac:dyDescent="0.25">
      <c r="B55" s="55"/>
      <c r="C55" s="408" t="s">
        <v>94</v>
      </c>
      <c r="D55" s="409"/>
      <c r="E55" s="131"/>
      <c r="F55" s="131"/>
      <c r="G55" s="131"/>
      <c r="H55" s="131"/>
      <c r="I55" s="131"/>
      <c r="J55" s="131"/>
      <c r="K55" s="131"/>
      <c r="L55" s="197" t="s">
        <v>15</v>
      </c>
      <c r="N55" s="95"/>
      <c r="O55" s="95"/>
      <c r="Q55" s="56"/>
      <c r="W55" s="57"/>
      <c r="X55" s="75"/>
      <c r="Y55" s="57"/>
      <c r="Z55" s="57"/>
      <c r="AA55" s="57"/>
      <c r="AB55" s="57"/>
      <c r="AC55" s="57"/>
    </row>
    <row r="56" spans="2:29" s="43" customFormat="1" ht="43.35" customHeight="1" thickBot="1" x14ac:dyDescent="0.3">
      <c r="B56" s="55"/>
      <c r="C56" s="410" t="s">
        <v>80</v>
      </c>
      <c r="D56" s="411"/>
      <c r="E56" s="132"/>
      <c r="F56" s="132"/>
      <c r="G56" s="132"/>
      <c r="H56" s="132"/>
      <c r="I56" s="132"/>
      <c r="J56" s="132"/>
      <c r="K56" s="132"/>
      <c r="L56" s="198">
        <f>SUM(E56:K56)</f>
        <v>0</v>
      </c>
      <c r="N56" s="134"/>
      <c r="O56" s="133"/>
      <c r="Q56" s="56"/>
      <c r="W56" s="57"/>
      <c r="X56" s="75"/>
      <c r="Y56" s="57"/>
      <c r="Z56" s="57"/>
      <c r="AA56" s="57"/>
      <c r="AB56" s="57"/>
      <c r="AC56" s="57"/>
    </row>
    <row r="57" spans="2:29" s="43" customFormat="1" ht="79.5" customHeight="1" x14ac:dyDescent="0.25">
      <c r="B57" s="55"/>
      <c r="C57" s="408" t="s">
        <v>95</v>
      </c>
      <c r="D57" s="409"/>
      <c r="E57" s="131"/>
      <c r="F57" s="131"/>
      <c r="G57" s="131"/>
      <c r="H57" s="131"/>
      <c r="I57" s="131"/>
      <c r="J57" s="131"/>
      <c r="K57" s="131"/>
      <c r="L57" s="197" t="s">
        <v>15</v>
      </c>
      <c r="N57" s="95"/>
      <c r="O57" s="95"/>
      <c r="Q57" s="56"/>
      <c r="W57" s="57"/>
      <c r="X57" s="75"/>
      <c r="Y57" s="57"/>
      <c r="Z57" s="57"/>
      <c r="AA57" s="57"/>
      <c r="AB57" s="57"/>
      <c r="AC57" s="57"/>
    </row>
    <row r="58" spans="2:29" s="43" customFormat="1" ht="43.35" customHeight="1" thickBot="1" x14ac:dyDescent="0.3">
      <c r="B58" s="55"/>
      <c r="C58" s="410" t="s">
        <v>80</v>
      </c>
      <c r="D58" s="411"/>
      <c r="E58" s="132"/>
      <c r="F58" s="132"/>
      <c r="G58" s="132"/>
      <c r="H58" s="132"/>
      <c r="I58" s="132"/>
      <c r="J58" s="132"/>
      <c r="K58" s="132"/>
      <c r="L58" s="198">
        <f>SUM(E58:K58)</f>
        <v>0</v>
      </c>
      <c r="N58" s="134"/>
      <c r="O58" s="133"/>
      <c r="Q58" s="56"/>
      <c r="W58" s="57"/>
      <c r="X58" s="75"/>
      <c r="Y58" s="57"/>
      <c r="Z58" s="57"/>
      <c r="AA58" s="57"/>
      <c r="AB58" s="57"/>
      <c r="AC58" s="57"/>
    </row>
    <row r="59" spans="2:29" s="43" customFormat="1" ht="79.5" customHeight="1" x14ac:dyDescent="0.25">
      <c r="B59" s="55"/>
      <c r="C59" s="408" t="s">
        <v>96</v>
      </c>
      <c r="D59" s="409"/>
      <c r="E59" s="131"/>
      <c r="F59" s="131"/>
      <c r="G59" s="131"/>
      <c r="H59" s="131"/>
      <c r="I59" s="131"/>
      <c r="J59" s="131"/>
      <c r="K59" s="131"/>
      <c r="L59" s="197" t="s">
        <v>15</v>
      </c>
      <c r="N59" s="95"/>
      <c r="O59" s="95"/>
      <c r="Q59" s="56"/>
      <c r="W59" s="57"/>
      <c r="X59" s="75"/>
      <c r="Y59" s="57"/>
      <c r="Z59" s="57"/>
      <c r="AA59" s="57"/>
      <c r="AB59" s="57"/>
      <c r="AC59" s="57"/>
    </row>
    <row r="60" spans="2:29" s="43" customFormat="1" ht="43.35" customHeight="1" x14ac:dyDescent="0.25">
      <c r="B60" s="55"/>
      <c r="C60" s="410" t="s">
        <v>80</v>
      </c>
      <c r="D60" s="411"/>
      <c r="E60" s="132"/>
      <c r="F60" s="132"/>
      <c r="G60" s="132"/>
      <c r="H60" s="132"/>
      <c r="I60" s="132"/>
      <c r="J60" s="132"/>
      <c r="K60" s="132"/>
      <c r="L60" s="198">
        <f>SUM(E60:K60)</f>
        <v>0</v>
      </c>
      <c r="N60" s="134"/>
      <c r="O60" s="133"/>
      <c r="Q60" s="56"/>
      <c r="W60" s="57"/>
      <c r="X60" s="75"/>
      <c r="Y60" s="57"/>
      <c r="Z60" s="57"/>
      <c r="AA60" s="57"/>
      <c r="AB60" s="57"/>
      <c r="AC60" s="57"/>
    </row>
    <row r="61" spans="2:29" s="43" customFormat="1" ht="43.35" customHeight="1" thickBot="1" x14ac:dyDescent="0.3">
      <c r="B61" s="55"/>
      <c r="C61" s="412" t="s">
        <v>81</v>
      </c>
      <c r="D61" s="413"/>
      <c r="E61" s="135">
        <f>E55*E56+E57*E58+E59*E60</f>
        <v>0</v>
      </c>
      <c r="F61" s="135">
        <f t="shared" ref="F61:K61" si="24">F55*F56+F57*F58+F59*F60</f>
        <v>0</v>
      </c>
      <c r="G61" s="135">
        <f t="shared" si="24"/>
        <v>0</v>
      </c>
      <c r="H61" s="135">
        <f t="shared" si="24"/>
        <v>0</v>
      </c>
      <c r="I61" s="135">
        <f t="shared" si="24"/>
        <v>0</v>
      </c>
      <c r="J61" s="135">
        <f t="shared" si="24"/>
        <v>0</v>
      </c>
      <c r="K61" s="135">
        <f t="shared" si="24"/>
        <v>0</v>
      </c>
      <c r="L61" s="136">
        <f>SUM(E61:K61)</f>
        <v>0</v>
      </c>
      <c r="N61" s="112"/>
      <c r="O61" s="112"/>
      <c r="P61" s="112"/>
      <c r="Q61" s="56"/>
      <c r="W61" s="57"/>
      <c r="X61" s="75"/>
      <c r="Y61" s="57"/>
      <c r="Z61" s="57"/>
      <c r="AA61" s="57"/>
      <c r="AB61" s="57"/>
      <c r="AC61" s="57"/>
    </row>
    <row r="62" spans="2:29" s="43" customFormat="1" ht="9.1999999999999993" customHeight="1" thickBot="1" x14ac:dyDescent="0.3">
      <c r="B62" s="55"/>
      <c r="D62" s="137"/>
      <c r="E62" s="138"/>
      <c r="F62" s="138"/>
      <c r="G62" s="138"/>
      <c r="H62" s="138"/>
      <c r="I62" s="138"/>
      <c r="J62" s="138"/>
      <c r="K62" s="138"/>
      <c r="L62" s="138"/>
      <c r="N62" s="112"/>
      <c r="O62" s="112"/>
      <c r="P62" s="112"/>
      <c r="Q62" s="56"/>
      <c r="W62" s="57"/>
      <c r="X62" s="75"/>
      <c r="Y62" s="57"/>
      <c r="Z62" s="57"/>
      <c r="AA62" s="57"/>
      <c r="AB62" s="57"/>
      <c r="AC62" s="57"/>
    </row>
    <row r="63" spans="2:29" s="43" customFormat="1" ht="43.9" customHeight="1" x14ac:dyDescent="0.25">
      <c r="B63" s="55"/>
      <c r="C63" s="408" t="s">
        <v>91</v>
      </c>
      <c r="D63" s="409"/>
      <c r="E63" s="131"/>
      <c r="F63" s="131"/>
      <c r="G63" s="131"/>
      <c r="H63" s="131"/>
      <c r="I63" s="131"/>
      <c r="J63" s="131"/>
      <c r="K63" s="131"/>
      <c r="L63" s="199" t="s">
        <v>15</v>
      </c>
      <c r="N63" s="112"/>
      <c r="O63" s="112"/>
      <c r="P63" s="112"/>
      <c r="Q63" s="56"/>
      <c r="W63" s="57"/>
      <c r="X63" s="75"/>
      <c r="Y63" s="57"/>
      <c r="Z63" s="57"/>
      <c r="AA63" s="57"/>
      <c r="AB63" s="57"/>
      <c r="AC63" s="57"/>
    </row>
    <row r="64" spans="2:29" s="43" customFormat="1" ht="43.9" customHeight="1" thickBot="1" x14ac:dyDescent="0.3">
      <c r="B64" s="55"/>
      <c r="C64" s="410" t="s">
        <v>82</v>
      </c>
      <c r="D64" s="411"/>
      <c r="E64" s="132"/>
      <c r="F64" s="132"/>
      <c r="G64" s="132"/>
      <c r="H64" s="132"/>
      <c r="I64" s="132"/>
      <c r="J64" s="132"/>
      <c r="K64" s="132"/>
      <c r="L64" s="200">
        <f>SUM(E64:K64)</f>
        <v>0</v>
      </c>
      <c r="N64" s="112"/>
      <c r="O64" s="112"/>
      <c r="P64" s="112"/>
      <c r="Q64" s="56"/>
      <c r="W64" s="57"/>
      <c r="X64" s="75"/>
      <c r="Y64" s="57"/>
      <c r="Z64" s="57"/>
      <c r="AA64" s="57"/>
      <c r="AB64" s="57"/>
      <c r="AC64" s="57"/>
    </row>
    <row r="65" spans="2:29" s="43" customFormat="1" ht="43.9" customHeight="1" x14ac:dyDescent="0.25">
      <c r="B65" s="55"/>
      <c r="C65" s="408" t="s">
        <v>93</v>
      </c>
      <c r="D65" s="409"/>
      <c r="E65" s="131"/>
      <c r="F65" s="131"/>
      <c r="G65" s="131"/>
      <c r="H65" s="131"/>
      <c r="I65" s="131"/>
      <c r="J65" s="131"/>
      <c r="K65" s="131"/>
      <c r="L65" s="199" t="s">
        <v>15</v>
      </c>
      <c r="N65" s="112"/>
      <c r="O65" s="112"/>
      <c r="P65" s="112"/>
      <c r="Q65" s="56"/>
      <c r="W65" s="57"/>
      <c r="X65" s="75"/>
      <c r="Y65" s="57"/>
      <c r="Z65" s="57"/>
      <c r="AA65" s="57"/>
      <c r="AB65" s="57"/>
      <c r="AC65" s="57"/>
    </row>
    <row r="66" spans="2:29" s="43" customFormat="1" ht="43.9" customHeight="1" thickBot="1" x14ac:dyDescent="0.3">
      <c r="B66" s="55"/>
      <c r="C66" s="410" t="s">
        <v>82</v>
      </c>
      <c r="D66" s="411"/>
      <c r="E66" s="132"/>
      <c r="F66" s="132"/>
      <c r="G66" s="132"/>
      <c r="H66" s="132"/>
      <c r="I66" s="132"/>
      <c r="J66" s="132"/>
      <c r="K66" s="132"/>
      <c r="L66" s="200">
        <f>SUM(E66:K66)</f>
        <v>0</v>
      </c>
      <c r="N66" s="112"/>
      <c r="O66" s="112"/>
      <c r="P66" s="112"/>
      <c r="Q66" s="56"/>
      <c r="W66" s="57"/>
      <c r="X66" s="75"/>
      <c r="Y66" s="57"/>
      <c r="Z66" s="57"/>
      <c r="AA66" s="57"/>
      <c r="AB66" s="57"/>
      <c r="AC66" s="57"/>
    </row>
    <row r="67" spans="2:29" s="43" customFormat="1" ht="43.9" customHeight="1" x14ac:dyDescent="0.25">
      <c r="B67" s="55"/>
      <c r="C67" s="408" t="s">
        <v>92</v>
      </c>
      <c r="D67" s="409"/>
      <c r="E67" s="131"/>
      <c r="F67" s="131"/>
      <c r="G67" s="131"/>
      <c r="H67" s="131"/>
      <c r="I67" s="131"/>
      <c r="J67" s="131"/>
      <c r="K67" s="131"/>
      <c r="L67" s="199" t="s">
        <v>15</v>
      </c>
      <c r="N67" s="112"/>
      <c r="O67" s="112"/>
      <c r="P67" s="112"/>
      <c r="Q67" s="56"/>
      <c r="W67" s="57"/>
      <c r="X67" s="75"/>
      <c r="Y67" s="57"/>
      <c r="Z67" s="57"/>
      <c r="AA67" s="57"/>
      <c r="AB67" s="57"/>
      <c r="AC67" s="57"/>
    </row>
    <row r="68" spans="2:29" s="43" customFormat="1" ht="43.9" customHeight="1" x14ac:dyDescent="0.25">
      <c r="B68" s="55"/>
      <c r="C68" s="410" t="s">
        <v>82</v>
      </c>
      <c r="D68" s="411"/>
      <c r="E68" s="132"/>
      <c r="F68" s="132"/>
      <c r="G68" s="132"/>
      <c r="H68" s="132"/>
      <c r="I68" s="132"/>
      <c r="J68" s="132"/>
      <c r="K68" s="132"/>
      <c r="L68" s="200">
        <f>SUM(E68:K68)</f>
        <v>0</v>
      </c>
      <c r="N68" s="112"/>
      <c r="O68" s="112"/>
      <c r="P68" s="112"/>
      <c r="Q68" s="56"/>
      <c r="W68" s="57"/>
      <c r="X68" s="75"/>
      <c r="Y68" s="57"/>
      <c r="Z68" s="57"/>
      <c r="AA68" s="57"/>
      <c r="AB68" s="57"/>
      <c r="AC68" s="57"/>
    </row>
    <row r="69" spans="2:29" s="43" customFormat="1" ht="43.9" customHeight="1" thickBot="1" x14ac:dyDescent="0.3">
      <c r="B69" s="55"/>
      <c r="C69" s="412" t="s">
        <v>83</v>
      </c>
      <c r="D69" s="413"/>
      <c r="E69" s="135">
        <f>E63*E64+E65*E66+E67*E68</f>
        <v>0</v>
      </c>
      <c r="F69" s="135">
        <f t="shared" ref="F69:K69" si="25">F63*F64+F65*F66+F67*F68</f>
        <v>0</v>
      </c>
      <c r="G69" s="135">
        <f t="shared" si="25"/>
        <v>0</v>
      </c>
      <c r="H69" s="135">
        <f t="shared" si="25"/>
        <v>0</v>
      </c>
      <c r="I69" s="135">
        <f t="shared" si="25"/>
        <v>0</v>
      </c>
      <c r="J69" s="135">
        <f t="shared" si="25"/>
        <v>0</v>
      </c>
      <c r="K69" s="135">
        <f t="shared" si="25"/>
        <v>0</v>
      </c>
      <c r="L69" s="139">
        <f>SUM(E69:K69)</f>
        <v>0</v>
      </c>
      <c r="N69" s="112"/>
      <c r="O69" s="112"/>
      <c r="P69" s="112"/>
      <c r="Q69" s="56"/>
      <c r="W69" s="57"/>
      <c r="X69" s="75"/>
      <c r="Y69" s="57"/>
      <c r="Z69" s="57"/>
      <c r="AA69" s="57"/>
      <c r="AB69" s="57"/>
      <c r="AC69" s="57"/>
    </row>
    <row r="70" spans="2:29" s="43" customFormat="1" ht="12.75" customHeight="1" thickBot="1" x14ac:dyDescent="0.3">
      <c r="B70" s="55"/>
      <c r="D70" s="137"/>
      <c r="E70" s="138"/>
      <c r="F70" s="138"/>
      <c r="G70" s="138"/>
      <c r="H70" s="138"/>
      <c r="I70" s="138"/>
      <c r="J70" s="138"/>
      <c r="K70" s="138"/>
      <c r="L70" s="138"/>
      <c r="N70" s="112"/>
      <c r="O70" s="112"/>
      <c r="P70" s="112"/>
      <c r="Q70" s="56"/>
      <c r="W70" s="57"/>
      <c r="X70" s="75"/>
      <c r="Y70" s="57"/>
      <c r="Z70" s="57"/>
      <c r="AA70" s="57"/>
      <c r="AB70" s="57"/>
      <c r="AC70" s="57"/>
    </row>
    <row r="71" spans="2:29" s="43" customFormat="1" ht="45.2" customHeight="1" thickBot="1" x14ac:dyDescent="0.3">
      <c r="B71" s="55"/>
      <c r="C71" s="414" t="s">
        <v>84</v>
      </c>
      <c r="D71" s="415"/>
      <c r="E71" s="416">
        <f>L69+L61</f>
        <v>0</v>
      </c>
      <c r="F71" s="416"/>
      <c r="G71" s="416"/>
      <c r="H71" s="416"/>
      <c r="I71" s="416"/>
      <c r="J71" s="416"/>
      <c r="K71" s="416"/>
      <c r="L71" s="417"/>
      <c r="N71" s="140"/>
      <c r="O71" s="140"/>
      <c r="P71" s="140"/>
      <c r="Q71" s="56"/>
      <c r="W71" s="57"/>
      <c r="X71" s="75"/>
      <c r="Y71" s="57"/>
      <c r="Z71" s="57"/>
      <c r="AA71" s="57"/>
      <c r="AB71" s="57"/>
      <c r="AC71" s="57"/>
    </row>
    <row r="72" spans="2:29" s="43" customFormat="1" ht="9.75" customHeight="1" x14ac:dyDescent="0.25">
      <c r="B72" s="55"/>
      <c r="D72" s="137"/>
      <c r="E72" s="138"/>
      <c r="F72" s="138"/>
      <c r="G72" s="138"/>
      <c r="H72" s="138"/>
      <c r="I72" s="138"/>
      <c r="J72" s="138"/>
      <c r="K72" s="138"/>
      <c r="L72" s="138"/>
      <c r="N72" s="140"/>
      <c r="O72" s="140"/>
      <c r="P72" s="140"/>
      <c r="Q72" s="56"/>
      <c r="W72" s="57"/>
      <c r="X72" s="75"/>
      <c r="Y72" s="57"/>
      <c r="Z72" s="57"/>
      <c r="AA72" s="57"/>
      <c r="AB72" s="57"/>
      <c r="AC72" s="57"/>
    </row>
    <row r="73" spans="2:29" s="43" customFormat="1" ht="40.15" customHeight="1" x14ac:dyDescent="0.25">
      <c r="B73" s="55"/>
      <c r="C73" s="418" t="s">
        <v>31</v>
      </c>
      <c r="D73" s="407"/>
      <c r="E73" s="141"/>
      <c r="F73" s="138"/>
      <c r="G73" s="138"/>
      <c r="H73" s="138"/>
      <c r="I73" s="138"/>
      <c r="J73" s="138"/>
      <c r="K73" s="138"/>
      <c r="L73" s="138"/>
      <c r="N73" s="140"/>
      <c r="O73" s="140"/>
      <c r="P73" s="140"/>
      <c r="Q73" s="56"/>
      <c r="W73" s="57"/>
      <c r="X73" s="75"/>
      <c r="Y73" s="57"/>
      <c r="Z73" s="57"/>
      <c r="AA73" s="57"/>
      <c r="AB73" s="57"/>
      <c r="AC73" s="57"/>
    </row>
    <row r="74" spans="2:29" s="43" customFormat="1" ht="40.15" customHeight="1" x14ac:dyDescent="0.25">
      <c r="B74" s="55"/>
      <c r="C74" s="142" t="s">
        <v>32</v>
      </c>
      <c r="D74" s="143"/>
      <c r="E74" s="144"/>
      <c r="F74" s="138"/>
      <c r="G74" s="138"/>
      <c r="H74" s="138"/>
      <c r="I74" s="138"/>
      <c r="J74" s="138"/>
      <c r="K74" s="138"/>
      <c r="L74" s="138"/>
      <c r="N74" s="140"/>
      <c r="O74" s="140"/>
      <c r="P74" s="140"/>
      <c r="Q74" s="56"/>
      <c r="W74" s="57"/>
      <c r="X74" s="75"/>
      <c r="Y74" s="57"/>
      <c r="Z74" s="57"/>
      <c r="AA74" s="57"/>
      <c r="AB74" s="57"/>
      <c r="AC74" s="57"/>
    </row>
    <row r="75" spans="2:29" s="43" customFormat="1" ht="40.15" customHeight="1" x14ac:dyDescent="0.25">
      <c r="B75" s="55"/>
      <c r="C75" s="142" t="s">
        <v>33</v>
      </c>
      <c r="D75" s="143"/>
      <c r="E75" s="144"/>
      <c r="F75" s="138"/>
      <c r="G75" s="138"/>
      <c r="H75" s="138"/>
      <c r="I75" s="138"/>
      <c r="J75" s="138"/>
      <c r="K75" s="138"/>
      <c r="L75" s="138"/>
      <c r="N75" s="140"/>
      <c r="O75" s="140"/>
      <c r="P75" s="140"/>
      <c r="Q75" s="56"/>
      <c r="W75" s="57"/>
      <c r="X75" s="75"/>
      <c r="Y75" s="57"/>
      <c r="Z75" s="57"/>
      <c r="AA75" s="57"/>
      <c r="AB75" s="57"/>
      <c r="AC75" s="57"/>
    </row>
    <row r="76" spans="2:29" s="43" customFormat="1" ht="40.15" customHeight="1" x14ac:dyDescent="0.25">
      <c r="B76" s="55"/>
      <c r="C76" s="142" t="s">
        <v>34</v>
      </c>
      <c r="D76" s="143"/>
      <c r="E76" s="144"/>
      <c r="F76" s="138"/>
      <c r="G76" s="138"/>
      <c r="H76" s="138"/>
      <c r="I76" s="138"/>
      <c r="J76" s="138"/>
      <c r="K76" s="138"/>
      <c r="L76" s="138"/>
      <c r="N76" s="140"/>
      <c r="O76" s="140"/>
      <c r="P76" s="140"/>
      <c r="Q76" s="56"/>
      <c r="W76" s="57"/>
      <c r="X76" s="75"/>
      <c r="Y76" s="57"/>
      <c r="Z76" s="57"/>
      <c r="AA76" s="57"/>
      <c r="AB76" s="57"/>
      <c r="AC76" s="57"/>
    </row>
    <row r="77" spans="2:29" s="43" customFormat="1" ht="40.15" customHeight="1" x14ac:dyDescent="0.25">
      <c r="B77" s="55"/>
      <c r="C77" s="142" t="s">
        <v>35</v>
      </c>
      <c r="D77" s="143"/>
      <c r="E77" s="144"/>
      <c r="F77" s="138"/>
      <c r="G77" s="138"/>
      <c r="H77" s="138"/>
      <c r="I77" s="145"/>
      <c r="J77" s="145"/>
      <c r="K77" s="145"/>
      <c r="L77" s="145"/>
      <c r="N77" s="140"/>
      <c r="O77" s="140"/>
      <c r="P77" s="140"/>
      <c r="Q77" s="56"/>
      <c r="W77" s="57"/>
      <c r="X77" s="75"/>
      <c r="Y77" s="57"/>
      <c r="Z77" s="57"/>
      <c r="AA77" s="57"/>
      <c r="AB77" s="57"/>
      <c r="AC77" s="57"/>
    </row>
    <row r="78" spans="2:29" s="43" customFormat="1" ht="40.15" customHeight="1" thickBot="1" x14ac:dyDescent="0.3">
      <c r="B78" s="55"/>
      <c r="C78" s="146" t="s">
        <v>0</v>
      </c>
      <c r="D78" s="147">
        <f>SUM(D74:D77)</f>
        <v>0</v>
      </c>
      <c r="E78" s="144"/>
      <c r="F78" s="138"/>
      <c r="G78" s="138"/>
      <c r="H78" s="138"/>
      <c r="I78" s="138"/>
      <c r="J78" s="138"/>
      <c r="K78" s="138"/>
      <c r="L78" s="138"/>
      <c r="N78" s="140"/>
      <c r="O78" s="140"/>
      <c r="P78" s="140"/>
      <c r="Q78" s="56"/>
      <c r="W78" s="57"/>
      <c r="X78" s="75"/>
      <c r="Y78" s="57"/>
      <c r="Z78" s="57"/>
      <c r="AA78" s="57"/>
      <c r="AB78" s="57"/>
      <c r="AC78" s="57"/>
    </row>
    <row r="79" spans="2:29" s="43" customFormat="1" ht="40.15" customHeight="1" thickBot="1" x14ac:dyDescent="0.3">
      <c r="B79" s="55"/>
      <c r="C79" s="138"/>
      <c r="D79" s="138"/>
      <c r="E79" s="138"/>
      <c r="F79" s="138"/>
      <c r="G79" s="138"/>
      <c r="H79" s="138"/>
      <c r="I79" s="138"/>
      <c r="J79" s="138"/>
      <c r="K79" s="138"/>
      <c r="L79" s="138"/>
      <c r="N79" s="140"/>
      <c r="O79" s="140"/>
      <c r="P79" s="140"/>
      <c r="Q79" s="56"/>
      <c r="W79" s="57"/>
      <c r="X79" s="75"/>
      <c r="Y79" s="57"/>
      <c r="Z79" s="57"/>
      <c r="AA79" s="57"/>
      <c r="AB79" s="57"/>
      <c r="AC79" s="57"/>
    </row>
    <row r="80" spans="2:29" s="43" customFormat="1" ht="40.15" customHeight="1" x14ac:dyDescent="0.25">
      <c r="B80" s="55"/>
      <c r="D80" s="148"/>
      <c r="E80" s="149" t="s">
        <v>36</v>
      </c>
      <c r="F80" s="149" t="s">
        <v>37</v>
      </c>
      <c r="G80" s="150" t="s">
        <v>0</v>
      </c>
      <c r="H80" s="138"/>
      <c r="I80" s="138"/>
      <c r="J80" s="138"/>
      <c r="K80" s="138"/>
      <c r="L80" s="138"/>
      <c r="N80" s="140"/>
      <c r="O80" s="140"/>
      <c r="P80" s="140"/>
      <c r="Q80" s="56"/>
      <c r="W80" s="57"/>
      <c r="X80" s="75"/>
      <c r="Y80" s="57"/>
      <c r="Z80" s="57"/>
      <c r="AA80" s="57"/>
      <c r="AB80" s="57"/>
      <c r="AC80" s="57"/>
    </row>
    <row r="81" spans="2:30" s="43" customFormat="1" ht="40.15" customHeight="1" x14ac:dyDescent="0.25">
      <c r="B81" s="55"/>
      <c r="D81" s="151" t="s">
        <v>38</v>
      </c>
      <c r="E81" s="152">
        <f>E47</f>
        <v>0</v>
      </c>
      <c r="F81" s="153"/>
      <c r="G81" s="154"/>
      <c r="H81" s="138"/>
      <c r="I81" s="138"/>
      <c r="J81" s="138"/>
      <c r="K81" s="138"/>
      <c r="L81" s="138"/>
      <c r="N81" s="140"/>
      <c r="O81" s="140"/>
      <c r="P81" s="140"/>
      <c r="Q81" s="56"/>
      <c r="W81" s="57"/>
      <c r="X81" s="75"/>
      <c r="Y81" s="57"/>
      <c r="Z81" s="57"/>
      <c r="AA81" s="57"/>
      <c r="AB81" s="57"/>
      <c r="AC81" s="57"/>
    </row>
    <row r="82" spans="2:30" s="43" customFormat="1" ht="40.15" customHeight="1" x14ac:dyDescent="0.25">
      <c r="B82" s="55"/>
      <c r="D82" s="151" t="s">
        <v>39</v>
      </c>
      <c r="E82" s="155">
        <f>E48</f>
        <v>0</v>
      </c>
      <c r="F82" s="156">
        <f>D78+E71</f>
        <v>0</v>
      </c>
      <c r="G82" s="154"/>
      <c r="H82" s="138"/>
      <c r="I82" s="138"/>
      <c r="J82" s="138"/>
      <c r="K82" s="138"/>
      <c r="L82" s="138"/>
      <c r="N82" s="140"/>
      <c r="O82" s="140"/>
      <c r="P82" s="140"/>
      <c r="Q82" s="56"/>
      <c r="W82" s="57"/>
      <c r="X82" s="75"/>
      <c r="Y82" s="57"/>
      <c r="Z82" s="57"/>
      <c r="AA82" s="57"/>
      <c r="AB82" s="57"/>
      <c r="AC82" s="57"/>
    </row>
    <row r="83" spans="2:30" s="43" customFormat="1" ht="96" customHeight="1" thickBot="1" x14ac:dyDescent="0.3">
      <c r="B83" s="55"/>
      <c r="D83" s="157" t="s">
        <v>40</v>
      </c>
      <c r="E83" s="158">
        <f>E82</f>
        <v>0</v>
      </c>
      <c r="F83" s="158">
        <f>F82</f>
        <v>0</v>
      </c>
      <c r="G83" s="159">
        <f>SUM(E83:F83)</f>
        <v>0</v>
      </c>
      <c r="H83" s="138"/>
      <c r="I83" s="138"/>
      <c r="J83" s="138"/>
      <c r="K83" s="138"/>
      <c r="L83" s="138"/>
      <c r="N83" s="140"/>
      <c r="O83" s="140"/>
      <c r="P83" s="140"/>
      <c r="Q83" s="56"/>
      <c r="W83" s="57"/>
      <c r="X83" s="75"/>
      <c r="Y83" s="57"/>
      <c r="Z83" s="57"/>
      <c r="AA83" s="57"/>
      <c r="AB83" s="57"/>
      <c r="AC83" s="57"/>
    </row>
    <row r="84" spans="2:30" s="43" customFormat="1" ht="42" customHeight="1" x14ac:dyDescent="0.25">
      <c r="B84" s="55"/>
      <c r="D84" s="137"/>
      <c r="E84" s="138"/>
      <c r="F84" s="138"/>
      <c r="G84" s="138"/>
      <c r="H84" s="138"/>
      <c r="I84" s="138"/>
      <c r="J84" s="138"/>
      <c r="K84" s="138"/>
      <c r="L84" s="138"/>
      <c r="N84" s="140"/>
      <c r="O84" s="140"/>
      <c r="P84" s="140"/>
      <c r="Q84" s="56"/>
      <c r="W84" s="57"/>
      <c r="X84" s="75"/>
      <c r="Y84" s="57"/>
      <c r="Z84" s="57"/>
      <c r="AA84" s="57"/>
      <c r="AB84" s="57"/>
      <c r="AC84" s="57"/>
    </row>
    <row r="85" spans="2:30" s="43" customFormat="1" ht="31.5" customHeight="1" x14ac:dyDescent="0.25">
      <c r="B85" s="55"/>
      <c r="C85" s="160" t="s">
        <v>16</v>
      </c>
      <c r="D85" s="161"/>
      <c r="E85" s="161"/>
      <c r="F85" s="161"/>
      <c r="G85" s="161"/>
      <c r="H85" s="161"/>
      <c r="I85" s="161"/>
      <c r="J85" s="161"/>
      <c r="K85" s="161"/>
      <c r="L85" s="161"/>
      <c r="N85" s="95"/>
      <c r="O85" s="95"/>
      <c r="P85" s="112"/>
      <c r="Q85" s="56"/>
      <c r="W85" s="57"/>
      <c r="X85" s="75"/>
      <c r="Y85" s="57"/>
      <c r="Z85" s="57"/>
      <c r="AA85" s="57"/>
      <c r="AB85" s="57"/>
      <c r="AC85" s="57"/>
    </row>
    <row r="86" spans="2:30" s="43" customFormat="1" ht="31.5" customHeight="1" x14ac:dyDescent="0.25">
      <c r="B86" s="55"/>
      <c r="C86" s="407" t="s">
        <v>85</v>
      </c>
      <c r="D86" s="407"/>
      <c r="E86" s="407"/>
      <c r="F86" s="407"/>
      <c r="G86" s="407"/>
      <c r="H86" s="161"/>
      <c r="I86" s="161"/>
      <c r="J86" s="161"/>
      <c r="K86" s="161"/>
      <c r="L86" s="161"/>
      <c r="N86" s="95"/>
      <c r="O86" s="95"/>
      <c r="P86" s="112"/>
      <c r="Q86" s="56"/>
      <c r="W86" s="57"/>
      <c r="X86" s="75"/>
      <c r="Y86" s="57"/>
      <c r="Z86" s="57"/>
      <c r="AA86" s="57"/>
      <c r="AB86" s="57"/>
      <c r="AC86" s="57"/>
    </row>
    <row r="87" spans="2:30" s="43" customFormat="1" ht="59.45" customHeight="1" x14ac:dyDescent="0.25">
      <c r="B87" s="55"/>
      <c r="C87" s="163"/>
      <c r="D87" s="163" t="s">
        <v>86</v>
      </c>
      <c r="E87" s="163" t="s">
        <v>87</v>
      </c>
      <c r="F87" s="163" t="s">
        <v>88</v>
      </c>
      <c r="G87" s="164" t="s">
        <v>89</v>
      </c>
      <c r="H87" s="161"/>
      <c r="I87" s="161"/>
      <c r="J87" s="161"/>
      <c r="K87" s="161"/>
      <c r="L87" s="161"/>
      <c r="M87" s="161"/>
      <c r="N87" s="162"/>
      <c r="O87" s="95"/>
      <c r="P87" s="95"/>
      <c r="Q87" s="112"/>
      <c r="R87" s="55"/>
      <c r="X87" s="75"/>
      <c r="Y87" s="57"/>
      <c r="Z87" s="57"/>
      <c r="AA87" s="57"/>
      <c r="AB87" s="57"/>
      <c r="AC87" s="57"/>
      <c r="AD87" s="57"/>
    </row>
    <row r="88" spans="2:30" s="43" customFormat="1" ht="22.5" customHeight="1" x14ac:dyDescent="0.3">
      <c r="B88" s="55"/>
      <c r="C88" s="165" t="str">
        <f>C7</f>
        <v>MANDATAIRE/CONTRACTOR</v>
      </c>
      <c r="D88" s="166">
        <f>D7</f>
        <v>0</v>
      </c>
      <c r="E88" s="167"/>
      <c r="F88" s="167"/>
      <c r="G88" s="168"/>
      <c r="H88" s="161"/>
      <c r="I88" s="161"/>
      <c r="J88" s="161"/>
      <c r="K88" s="161"/>
      <c r="L88" s="161"/>
      <c r="M88" s="161"/>
      <c r="N88" s="162"/>
      <c r="O88" s="95"/>
      <c r="P88" s="95"/>
      <c r="Q88" s="112"/>
      <c r="R88" s="55"/>
      <c r="X88" s="75"/>
      <c r="Y88" s="57"/>
      <c r="Z88" s="57"/>
      <c r="AA88" s="57"/>
      <c r="AB88" s="57"/>
      <c r="AC88" s="57"/>
      <c r="AD88" s="57"/>
    </row>
    <row r="89" spans="2:30" s="43" customFormat="1" ht="22.5" customHeight="1" x14ac:dyDescent="0.3">
      <c r="B89" s="55"/>
      <c r="C89" s="165" t="str">
        <f t="shared" ref="C89:D96" si="26">C8</f>
        <v>COTRAITANT 1/COCONTRACTOR 1</v>
      </c>
      <c r="D89" s="166">
        <f t="shared" si="26"/>
        <v>0</v>
      </c>
      <c r="E89" s="167"/>
      <c r="F89" s="167"/>
      <c r="G89" s="168"/>
      <c r="H89" s="161"/>
      <c r="I89" s="161"/>
      <c r="J89" s="161"/>
      <c r="K89" s="161"/>
      <c r="L89" s="161"/>
      <c r="M89" s="161"/>
      <c r="N89" s="162"/>
      <c r="O89" s="95"/>
      <c r="P89" s="95"/>
      <c r="Q89" s="112"/>
      <c r="R89" s="55"/>
      <c r="X89" s="75"/>
      <c r="Y89" s="57"/>
      <c r="Z89" s="57"/>
      <c r="AA89" s="57"/>
      <c r="AB89" s="57"/>
      <c r="AC89" s="57"/>
      <c r="AD89" s="57"/>
    </row>
    <row r="90" spans="2:30" s="43" customFormat="1" ht="22.5" customHeight="1" x14ac:dyDescent="0.3">
      <c r="B90" s="55"/>
      <c r="C90" s="165" t="str">
        <f t="shared" si="26"/>
        <v>COTRAITANT 2/COCONTRACTOR 2</v>
      </c>
      <c r="D90" s="166">
        <f t="shared" si="26"/>
        <v>0</v>
      </c>
      <c r="E90" s="167"/>
      <c r="F90" s="167"/>
      <c r="G90" s="168"/>
      <c r="H90" s="161"/>
      <c r="I90" s="161"/>
      <c r="J90" s="161"/>
      <c r="K90" s="161"/>
      <c r="L90" s="161"/>
      <c r="M90" s="161"/>
      <c r="N90" s="162"/>
      <c r="O90" s="95"/>
      <c r="P90" s="95"/>
      <c r="Q90" s="112"/>
      <c r="R90" s="55"/>
      <c r="X90" s="75"/>
      <c r="Y90" s="57"/>
      <c r="Z90" s="57"/>
      <c r="AA90" s="57"/>
      <c r="AB90" s="57"/>
      <c r="AC90" s="57"/>
      <c r="AD90" s="57"/>
    </row>
    <row r="91" spans="2:30" s="43" customFormat="1" ht="22.5" customHeight="1" x14ac:dyDescent="0.3">
      <c r="B91" s="55"/>
      <c r="C91" s="165" t="str">
        <f t="shared" si="26"/>
        <v>COTRAITANT 3/COCONTRACTOR 3</v>
      </c>
      <c r="D91" s="166">
        <f t="shared" si="26"/>
        <v>0</v>
      </c>
      <c r="E91" s="167"/>
      <c r="F91" s="167"/>
      <c r="G91" s="168"/>
      <c r="H91" s="161"/>
      <c r="I91" s="161"/>
      <c r="J91" s="161"/>
      <c r="K91" s="161"/>
      <c r="L91" s="161"/>
      <c r="M91" s="161"/>
      <c r="N91" s="162"/>
      <c r="O91" s="95"/>
      <c r="P91" s="95"/>
      <c r="Q91" s="112"/>
      <c r="R91" s="55"/>
      <c r="X91" s="75"/>
      <c r="Y91" s="57"/>
      <c r="Z91" s="57"/>
      <c r="AA91" s="57"/>
      <c r="AB91" s="57"/>
      <c r="AC91" s="57"/>
      <c r="AD91" s="57"/>
    </row>
    <row r="92" spans="2:30" s="43" customFormat="1" ht="22.5" customHeight="1" x14ac:dyDescent="0.3">
      <c r="B92" s="55"/>
      <c r="C92" s="165" t="str">
        <f t="shared" si="26"/>
        <v>COTRAITANT 4/COCONTRACTOR 4</v>
      </c>
      <c r="D92" s="166">
        <f t="shared" si="26"/>
        <v>0</v>
      </c>
      <c r="E92" s="167"/>
      <c r="F92" s="167"/>
      <c r="G92" s="168"/>
      <c r="H92" s="161"/>
      <c r="I92" s="161"/>
      <c r="J92" s="161"/>
      <c r="K92" s="161"/>
      <c r="L92" s="161"/>
      <c r="M92" s="161"/>
      <c r="N92" s="162"/>
      <c r="O92" s="95"/>
      <c r="P92" s="95"/>
      <c r="Q92" s="112"/>
      <c r="R92" s="55"/>
      <c r="X92" s="75"/>
      <c r="Y92" s="57"/>
      <c r="Z92" s="57"/>
      <c r="AA92" s="57"/>
      <c r="AB92" s="57"/>
      <c r="AC92" s="57"/>
      <c r="AD92" s="57"/>
    </row>
    <row r="93" spans="2:30" s="43" customFormat="1" ht="22.5" customHeight="1" x14ac:dyDescent="0.3">
      <c r="B93" s="55"/>
      <c r="C93" s="165" t="str">
        <f t="shared" si="26"/>
        <v>SOUSTRAITANT 1/SUBCONTRACTOR 1</v>
      </c>
      <c r="D93" s="166">
        <f t="shared" si="26"/>
        <v>0</v>
      </c>
      <c r="E93" s="167"/>
      <c r="F93" s="167"/>
      <c r="G93" s="168"/>
      <c r="H93" s="161"/>
      <c r="I93" s="161"/>
      <c r="J93" s="161"/>
      <c r="K93" s="161"/>
      <c r="L93" s="161"/>
      <c r="M93" s="161"/>
      <c r="N93" s="162"/>
      <c r="O93" s="95"/>
      <c r="P93" s="95"/>
      <c r="Q93" s="112"/>
      <c r="R93" s="55"/>
      <c r="X93" s="75"/>
      <c r="Y93" s="57"/>
      <c r="Z93" s="57"/>
      <c r="AA93" s="57"/>
      <c r="AB93" s="57"/>
      <c r="AC93" s="57"/>
      <c r="AD93" s="57"/>
    </row>
    <row r="94" spans="2:30" s="43" customFormat="1" ht="22.5" customHeight="1" x14ac:dyDescent="0.3">
      <c r="B94" s="55"/>
      <c r="C94" s="165" t="str">
        <f t="shared" si="26"/>
        <v>SOUSTRAITANT 2/SUBCONTRACTOR 2</v>
      </c>
      <c r="D94" s="166">
        <f t="shared" si="26"/>
        <v>0</v>
      </c>
      <c r="E94" s="167"/>
      <c r="F94" s="167"/>
      <c r="G94" s="168"/>
      <c r="H94" s="169"/>
      <c r="I94" s="169"/>
      <c r="J94" s="169"/>
      <c r="K94" s="169"/>
      <c r="L94" s="169"/>
      <c r="M94" s="169"/>
      <c r="N94" s="162"/>
      <c r="O94" s="95"/>
      <c r="P94" s="95"/>
      <c r="Q94" s="112"/>
      <c r="R94" s="55"/>
      <c r="X94" s="75"/>
      <c r="Y94" s="57"/>
      <c r="Z94" s="57"/>
      <c r="AA94" s="57"/>
      <c r="AB94" s="57"/>
      <c r="AC94" s="57"/>
      <c r="AD94" s="57"/>
    </row>
    <row r="95" spans="2:30" s="43" customFormat="1" ht="22.5" customHeight="1" x14ac:dyDescent="0.3">
      <c r="B95" s="55"/>
      <c r="C95" s="165" t="str">
        <f t="shared" si="26"/>
        <v>SOUSTRAITANT 3/SUBCONTRACTOR 3</v>
      </c>
      <c r="D95" s="166">
        <f t="shared" si="26"/>
        <v>0</v>
      </c>
      <c r="E95" s="170"/>
      <c r="F95" s="170"/>
      <c r="G95" s="171"/>
      <c r="H95" s="138"/>
      <c r="I95" s="138"/>
      <c r="J95" s="138"/>
      <c r="K95" s="138"/>
      <c r="L95" s="138"/>
      <c r="M95" s="138"/>
      <c r="N95" s="133"/>
      <c r="O95" s="134"/>
      <c r="P95" s="133"/>
      <c r="Q95" s="112"/>
      <c r="R95" s="55"/>
      <c r="X95" s="75"/>
      <c r="Y95" s="57"/>
      <c r="Z95" s="57"/>
      <c r="AA95" s="57"/>
      <c r="AB95" s="57"/>
      <c r="AC95" s="57"/>
      <c r="AD95" s="57"/>
    </row>
    <row r="96" spans="2:30" s="43" customFormat="1" ht="22.5" customHeight="1" x14ac:dyDescent="0.3">
      <c r="B96" s="55"/>
      <c r="C96" s="165" t="str">
        <f t="shared" si="26"/>
        <v>SOUSTRAITANT 4/SUBCONTRACTOR 4</v>
      </c>
      <c r="D96" s="166">
        <f t="shared" si="26"/>
        <v>0</v>
      </c>
      <c r="E96" s="172"/>
      <c r="F96" s="172"/>
      <c r="G96" s="173"/>
      <c r="O96" s="134"/>
      <c r="P96" s="133"/>
      <c r="Q96" s="112"/>
      <c r="R96" s="55"/>
      <c r="X96" s="75"/>
      <c r="Y96" s="57"/>
      <c r="Z96" s="57"/>
      <c r="AA96" s="57"/>
      <c r="AB96" s="57"/>
      <c r="AC96" s="57"/>
      <c r="AD96" s="57"/>
    </row>
    <row r="97" spans="2:29" ht="15.95" customHeight="1" thickBot="1" x14ac:dyDescent="0.3">
      <c r="B97" s="174"/>
      <c r="C97" s="175"/>
      <c r="D97" s="176"/>
      <c r="E97" s="175"/>
      <c r="F97" s="175"/>
      <c r="G97" s="175"/>
      <c r="H97" s="175"/>
      <c r="I97" s="175"/>
      <c r="J97" s="175"/>
      <c r="K97" s="175"/>
      <c r="L97" s="175"/>
      <c r="M97" s="175"/>
      <c r="N97" s="43"/>
      <c r="O97" s="43"/>
      <c r="P97" s="43"/>
      <c r="Q97" s="177"/>
    </row>
    <row r="98" spans="2:29" ht="32.25" customHeight="1" x14ac:dyDescent="0.25">
      <c r="C98" s="178"/>
      <c r="D98" s="179"/>
      <c r="N98" s="180"/>
      <c r="O98" s="180"/>
      <c r="P98" s="180"/>
    </row>
    <row r="99" spans="2:29" ht="32.25" customHeight="1" x14ac:dyDescent="0.25">
      <c r="D99" s="178"/>
      <c r="E99" s="178"/>
      <c r="F99" s="178"/>
      <c r="G99" s="178"/>
      <c r="H99" s="178"/>
      <c r="I99" s="178"/>
      <c r="J99" s="178"/>
      <c r="K99" s="178"/>
      <c r="L99" s="178"/>
      <c r="M99" s="178"/>
    </row>
    <row r="100" spans="2:29" ht="32.25" customHeight="1" x14ac:dyDescent="0.25"/>
    <row r="101" spans="2:29" ht="32.25" customHeight="1" x14ac:dyDescent="0.25"/>
    <row r="102" spans="2:29" ht="32.25" customHeight="1" x14ac:dyDescent="0.25">
      <c r="C102" s="43"/>
    </row>
    <row r="103" spans="2:29" s="181" customFormat="1" ht="32.25" customHeight="1" x14ac:dyDescent="0.25">
      <c r="C103" s="43"/>
      <c r="D103" s="43"/>
      <c r="E103" s="43"/>
      <c r="F103" s="43"/>
      <c r="G103" s="43"/>
      <c r="H103" s="43"/>
      <c r="I103" s="43"/>
      <c r="J103" s="43"/>
      <c r="K103" s="43"/>
      <c r="L103" s="43"/>
      <c r="M103" s="43"/>
      <c r="N103" s="43"/>
      <c r="O103" s="40"/>
      <c r="P103" s="40"/>
      <c r="Q103" s="40"/>
      <c r="W103" s="182"/>
      <c r="X103" s="183"/>
      <c r="Y103" s="182"/>
      <c r="Z103" s="182"/>
      <c r="AA103" s="182"/>
      <c r="AB103" s="182"/>
      <c r="AC103" s="182"/>
    </row>
    <row r="104" spans="2:29" ht="32.25" customHeight="1" x14ac:dyDescent="0.25">
      <c r="D104" s="43"/>
      <c r="E104" s="43"/>
      <c r="F104" s="43"/>
      <c r="G104" s="43"/>
      <c r="H104" s="43"/>
      <c r="I104" s="43"/>
      <c r="J104" s="43"/>
      <c r="K104" s="43"/>
      <c r="L104" s="43"/>
      <c r="M104" s="43"/>
      <c r="N104" s="43"/>
    </row>
    <row r="105" spans="2:29" ht="32.25" customHeight="1" x14ac:dyDescent="0.25"/>
    <row r="106" spans="2:29" ht="32.25" customHeight="1" x14ac:dyDescent="0.25"/>
    <row r="107" spans="2:29" ht="31.5" customHeight="1" x14ac:dyDescent="0.25"/>
    <row r="108" spans="2:29" ht="16.149999999999999" customHeight="1" x14ac:dyDescent="0.25"/>
    <row r="109" spans="2:29" ht="33.6" customHeight="1" x14ac:dyDescent="0.25"/>
    <row r="110" spans="2:29" ht="6.6" customHeight="1" x14ac:dyDescent="0.25"/>
    <row r="114" ht="15.6" customHeight="1" x14ac:dyDescent="0.25"/>
  </sheetData>
  <sheetProtection selectLockedCells="1"/>
  <mergeCells count="58">
    <mergeCell ref="M30:M32"/>
    <mergeCell ref="M33:M35"/>
    <mergeCell ref="M36:M38"/>
    <mergeCell ref="M39:M41"/>
    <mergeCell ref="B2:Q2"/>
    <mergeCell ref="C3:Q3"/>
    <mergeCell ref="C4:D4"/>
    <mergeCell ref="E4:J4"/>
    <mergeCell ref="C6:D6"/>
    <mergeCell ref="F6:H6"/>
    <mergeCell ref="J6:K6"/>
    <mergeCell ref="C25:D25"/>
    <mergeCell ref="G7:H7"/>
    <mergeCell ref="G8:H8"/>
    <mergeCell ref="G9:H9"/>
    <mergeCell ref="G10:H10"/>
    <mergeCell ref="E17:K17"/>
    <mergeCell ref="C19:D19"/>
    <mergeCell ref="C20:D20"/>
    <mergeCell ref="C21:D21"/>
    <mergeCell ref="C22:D22"/>
    <mergeCell ref="C23:D23"/>
    <mergeCell ref="C24:D24"/>
    <mergeCell ref="E48:L48"/>
    <mergeCell ref="C26:D26"/>
    <mergeCell ref="C27:D27"/>
    <mergeCell ref="E28:K28"/>
    <mergeCell ref="C30:C32"/>
    <mergeCell ref="C33:C35"/>
    <mergeCell ref="C36:C38"/>
    <mergeCell ref="C39:C41"/>
    <mergeCell ref="C61:D61"/>
    <mergeCell ref="C43:D43"/>
    <mergeCell ref="C44:D44"/>
    <mergeCell ref="C46:D46"/>
    <mergeCell ref="C47:D47"/>
    <mergeCell ref="C57:D57"/>
    <mergeCell ref="C58:D58"/>
    <mergeCell ref="C59:D59"/>
    <mergeCell ref="C60:D60"/>
    <mergeCell ref="C51:L51"/>
    <mergeCell ref="E53:K53"/>
    <mergeCell ref="C54:D54"/>
    <mergeCell ref="C55:D55"/>
    <mergeCell ref="C56:D56"/>
    <mergeCell ref="E47:L47"/>
    <mergeCell ref="C48:D48"/>
    <mergeCell ref="C86:G86"/>
    <mergeCell ref="C63:D63"/>
    <mergeCell ref="C64:D64"/>
    <mergeCell ref="C69:D69"/>
    <mergeCell ref="C71:D71"/>
    <mergeCell ref="E71:L71"/>
    <mergeCell ref="C73:D73"/>
    <mergeCell ref="C65:D65"/>
    <mergeCell ref="C66:D66"/>
    <mergeCell ref="C67:D67"/>
    <mergeCell ref="C68:D68"/>
  </mergeCells>
  <conditionalFormatting sqref="G83">
    <cfRule type="cellIs" dxfId="8" priority="3" operator="greaterThan">
      <formula>450000</formula>
    </cfRule>
  </conditionalFormatting>
  <conditionalFormatting sqref="M43">
    <cfRule type="cellIs" dxfId="7" priority="2" operator="equal">
      <formula>$L$43</formula>
    </cfRule>
  </conditionalFormatting>
  <conditionalFormatting sqref="M44">
    <cfRule type="cellIs" dxfId="6" priority="1" operator="equal">
      <formula>$L$44</formula>
    </cfRule>
  </conditionalFormatting>
  <dataValidations count="2">
    <dataValidation type="list" allowBlank="1" showInputMessage="1" showErrorMessage="1" sqref="L22">
      <formula1>#REF!</formula1>
    </dataValidation>
    <dataValidation type="list" allowBlank="1" showInputMessage="1" showErrorMessage="1" sqref="E22:K22">
      <formula1>$X$17:$X$20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4"/>
  <sheetViews>
    <sheetView showGridLines="0" zoomScale="50" zoomScaleNormal="50" zoomScaleSheetLayoutView="55" zoomScalePageLayoutView="70" workbookViewId="0">
      <selection activeCell="B2" sqref="B2:Q2"/>
    </sheetView>
  </sheetViews>
  <sheetFormatPr baseColWidth="10" defaultColWidth="9.75" defaultRowHeight="17.100000000000001" customHeight="1" x14ac:dyDescent="0.25"/>
  <cols>
    <col min="1" max="1" width="2.5" style="40" customWidth="1"/>
    <col min="2" max="2" width="20.5" style="40" customWidth="1"/>
    <col min="3" max="3" width="139.25" style="40" customWidth="1"/>
    <col min="4" max="4" width="41.5" style="40" customWidth="1"/>
    <col min="5" max="5" width="53.625" style="40" customWidth="1"/>
    <col min="6" max="6" width="41.375" style="40" customWidth="1"/>
    <col min="7" max="7" width="43.5" style="40" customWidth="1"/>
    <col min="8" max="8" width="38.75" style="40" customWidth="1"/>
    <col min="9" max="9" width="34.875" style="40" customWidth="1"/>
    <col min="10" max="10" width="37.5" style="40" customWidth="1"/>
    <col min="11" max="11" width="30.25" style="40" customWidth="1"/>
    <col min="12" max="12" width="35.125" style="40" customWidth="1"/>
    <col min="13" max="13" width="54.25" style="40" customWidth="1"/>
    <col min="14" max="14" width="30.25" style="40" customWidth="1"/>
    <col min="15" max="15" width="11.75" style="40" customWidth="1"/>
    <col min="16" max="16" width="30.25" style="40" customWidth="1"/>
    <col min="17" max="17" width="3" style="40" customWidth="1"/>
    <col min="18" max="22" width="9.75" style="40"/>
    <col min="23" max="23" width="9.75" style="41"/>
    <col min="24" max="24" width="1.375" style="42" customWidth="1"/>
    <col min="25" max="25" width="22.25" style="41" customWidth="1"/>
    <col min="26" max="29" width="9.75" style="41"/>
    <col min="30" max="16384" width="9.75" style="40"/>
  </cols>
  <sheetData>
    <row r="1" spans="1:24" ht="17.100000000000001" customHeight="1" thickBot="1" x14ac:dyDescent="0.3">
      <c r="A1" s="1"/>
      <c r="B1" s="2"/>
      <c r="C1" s="2"/>
      <c r="D1" s="2"/>
      <c r="E1" s="2"/>
      <c r="F1" s="2"/>
      <c r="G1" s="2"/>
      <c r="H1" s="2"/>
      <c r="I1" s="2"/>
      <c r="J1" s="2"/>
      <c r="K1" s="2"/>
      <c r="L1" s="2"/>
      <c r="M1" s="1"/>
    </row>
    <row r="2" spans="1:24" ht="246" customHeight="1" thickBot="1" x14ac:dyDescent="0.3">
      <c r="A2" s="1"/>
      <c r="B2" s="446" t="s">
        <v>210</v>
      </c>
      <c r="C2" s="447"/>
      <c r="D2" s="447"/>
      <c r="E2" s="447"/>
      <c r="F2" s="447"/>
      <c r="G2" s="447"/>
      <c r="H2" s="447"/>
      <c r="I2" s="447"/>
      <c r="J2" s="447"/>
      <c r="K2" s="447"/>
      <c r="L2" s="447"/>
      <c r="M2" s="447"/>
      <c r="N2" s="447"/>
      <c r="O2" s="447"/>
      <c r="P2" s="447"/>
      <c r="Q2" s="448"/>
    </row>
    <row r="3" spans="1:24" ht="108" customHeight="1" thickBot="1" x14ac:dyDescent="0.35">
      <c r="A3" s="1"/>
      <c r="B3" s="3"/>
      <c r="C3" s="449" t="s">
        <v>41</v>
      </c>
      <c r="D3" s="449"/>
      <c r="E3" s="449"/>
      <c r="F3" s="449"/>
      <c r="G3" s="449"/>
      <c r="H3" s="449"/>
      <c r="I3" s="449"/>
      <c r="J3" s="449"/>
      <c r="K3" s="449"/>
      <c r="L3" s="449"/>
      <c r="M3" s="449"/>
      <c r="N3" s="449"/>
      <c r="O3" s="449"/>
      <c r="P3" s="449"/>
      <c r="Q3" s="450"/>
    </row>
    <row r="4" spans="1:24" ht="63.2" customHeight="1" thickBot="1" x14ac:dyDescent="0.35">
      <c r="A4" s="1"/>
      <c r="B4" s="4"/>
      <c r="C4" s="451" t="s">
        <v>42</v>
      </c>
      <c r="D4" s="452"/>
      <c r="E4" s="453"/>
      <c r="F4" s="454"/>
      <c r="G4" s="454"/>
      <c r="H4" s="454"/>
      <c r="I4" s="454"/>
      <c r="J4" s="455"/>
      <c r="K4" s="5"/>
      <c r="L4" s="6"/>
      <c r="M4" s="43"/>
      <c r="N4" s="43"/>
      <c r="O4" s="43"/>
      <c r="P4" s="43"/>
      <c r="Q4" s="7"/>
    </row>
    <row r="5" spans="1:24" ht="13.7" customHeight="1" thickBot="1" x14ac:dyDescent="0.35">
      <c r="A5" s="8"/>
      <c r="B5" s="9"/>
      <c r="C5" s="6"/>
      <c r="D5" s="6"/>
      <c r="E5" s="6"/>
      <c r="F5" s="6"/>
      <c r="G5" s="6"/>
      <c r="H5" s="10"/>
      <c r="I5" s="10"/>
      <c r="J5" s="10"/>
      <c r="K5" s="10"/>
      <c r="L5" s="10"/>
      <c r="M5" s="43"/>
      <c r="N5" s="43"/>
      <c r="O5" s="43"/>
      <c r="P5" s="43"/>
      <c r="Q5" s="7"/>
      <c r="T5" s="44"/>
      <c r="X5" s="45"/>
    </row>
    <row r="6" spans="1:24" ht="40.700000000000003" customHeight="1" thickBot="1" x14ac:dyDescent="0.35">
      <c r="A6" s="8"/>
      <c r="B6" s="9"/>
      <c r="C6" s="451" t="s">
        <v>43</v>
      </c>
      <c r="D6" s="452"/>
      <c r="E6" s="11"/>
      <c r="F6" s="456" t="s">
        <v>1</v>
      </c>
      <c r="G6" s="457"/>
      <c r="H6" s="458"/>
      <c r="I6" s="12"/>
      <c r="J6" s="459" t="s">
        <v>44</v>
      </c>
      <c r="K6" s="460"/>
      <c r="L6" s="12"/>
      <c r="M6" s="43"/>
      <c r="N6" s="43"/>
      <c r="O6" s="43"/>
      <c r="P6" s="43"/>
      <c r="Q6" s="7"/>
      <c r="T6" s="44"/>
      <c r="X6" s="45"/>
    </row>
    <row r="7" spans="1:24" ht="24.95" customHeight="1" x14ac:dyDescent="0.35">
      <c r="A7" s="8"/>
      <c r="B7" s="9"/>
      <c r="C7" s="46" t="s">
        <v>45</v>
      </c>
      <c r="D7" s="47"/>
      <c r="E7" s="11"/>
      <c r="F7" s="48" t="s">
        <v>2</v>
      </c>
      <c r="G7" s="461" t="s">
        <v>3</v>
      </c>
      <c r="H7" s="462"/>
      <c r="I7" s="12"/>
      <c r="J7" s="184" t="s">
        <v>46</v>
      </c>
      <c r="K7" s="185" t="s">
        <v>47</v>
      </c>
      <c r="L7" s="12"/>
      <c r="M7" s="43"/>
      <c r="N7" s="43"/>
      <c r="O7" s="43"/>
      <c r="P7" s="43"/>
      <c r="Q7" s="7"/>
      <c r="T7" s="44"/>
      <c r="X7" s="45"/>
    </row>
    <row r="8" spans="1:24" ht="22.15" customHeight="1" thickBot="1" x14ac:dyDescent="0.4">
      <c r="B8" s="49"/>
      <c r="C8" s="46" t="s">
        <v>48</v>
      </c>
      <c r="D8" s="47"/>
      <c r="E8" s="50"/>
      <c r="F8" s="51" t="s">
        <v>49</v>
      </c>
      <c r="G8" s="463" t="s">
        <v>50</v>
      </c>
      <c r="H8" s="463"/>
      <c r="J8" s="186" t="s">
        <v>51</v>
      </c>
      <c r="K8" s="187" t="s">
        <v>52</v>
      </c>
      <c r="L8" s="50"/>
      <c r="M8" s="43"/>
      <c r="N8" s="43"/>
      <c r="O8" s="43"/>
      <c r="P8" s="43"/>
      <c r="Q8" s="52"/>
      <c r="X8" s="45"/>
    </row>
    <row r="9" spans="1:24" ht="22.15" customHeight="1" x14ac:dyDescent="0.35">
      <c r="B9" s="49"/>
      <c r="C9" s="46" t="s">
        <v>53</v>
      </c>
      <c r="D9" s="47"/>
      <c r="E9" s="50"/>
      <c r="F9" s="51" t="s">
        <v>54</v>
      </c>
      <c r="G9" s="463" t="s">
        <v>197</v>
      </c>
      <c r="H9" s="463"/>
      <c r="K9" s="50"/>
      <c r="L9" s="50"/>
      <c r="M9" s="43"/>
      <c r="N9" s="43"/>
      <c r="O9" s="43"/>
      <c r="P9" s="43"/>
      <c r="Q9" s="52"/>
      <c r="X9" s="45"/>
    </row>
    <row r="10" spans="1:24" ht="22.15" customHeight="1" thickBot="1" x14ac:dyDescent="0.4">
      <c r="B10" s="49"/>
      <c r="C10" s="46" t="s">
        <v>55</v>
      </c>
      <c r="D10" s="47"/>
      <c r="E10" s="50"/>
      <c r="F10" s="53" t="s">
        <v>56</v>
      </c>
      <c r="G10" s="464" t="s">
        <v>196</v>
      </c>
      <c r="H10" s="465"/>
      <c r="K10" s="50"/>
      <c r="L10" s="50"/>
      <c r="M10" s="43"/>
      <c r="N10" s="43"/>
      <c r="O10" s="43"/>
      <c r="P10" s="43"/>
      <c r="Q10" s="52"/>
      <c r="X10" s="45"/>
    </row>
    <row r="11" spans="1:24" ht="22.15" customHeight="1" x14ac:dyDescent="0.3">
      <c r="B11" s="49"/>
      <c r="C11" s="46" t="s">
        <v>57</v>
      </c>
      <c r="D11" s="47"/>
      <c r="E11" s="50"/>
      <c r="H11" s="50"/>
      <c r="K11" s="50"/>
      <c r="L11" s="50"/>
      <c r="M11" s="43"/>
      <c r="N11" s="43"/>
      <c r="O11" s="43"/>
      <c r="P11" s="43"/>
      <c r="Q11" s="52"/>
      <c r="X11" s="45"/>
    </row>
    <row r="12" spans="1:24" ht="22.15" customHeight="1" x14ac:dyDescent="0.3">
      <c r="B12" s="49"/>
      <c r="C12" s="46" t="s">
        <v>58</v>
      </c>
      <c r="D12" s="47"/>
      <c r="E12" s="50"/>
      <c r="H12" s="50"/>
      <c r="I12" s="50"/>
      <c r="J12" s="50"/>
      <c r="K12" s="50"/>
      <c r="L12" s="50"/>
      <c r="M12" s="43"/>
      <c r="N12" s="43"/>
      <c r="O12" s="43"/>
      <c r="P12" s="43"/>
      <c r="Q12" s="52"/>
      <c r="X12" s="45"/>
    </row>
    <row r="13" spans="1:24" ht="22.15" customHeight="1" x14ac:dyDescent="0.3">
      <c r="B13" s="49"/>
      <c r="C13" s="46" t="s">
        <v>59</v>
      </c>
      <c r="D13" s="47"/>
      <c r="E13" s="50"/>
      <c r="F13" s="50"/>
      <c r="G13" s="50"/>
      <c r="H13" s="50"/>
      <c r="I13" s="50"/>
      <c r="J13" s="50"/>
      <c r="K13" s="50"/>
      <c r="L13" s="50"/>
      <c r="M13" s="43"/>
      <c r="N13" s="43"/>
      <c r="O13" s="43"/>
      <c r="P13" s="43"/>
      <c r="Q13" s="52"/>
      <c r="X13" s="45"/>
    </row>
    <row r="14" spans="1:24" ht="22.15" customHeight="1" x14ac:dyDescent="0.3">
      <c r="B14" s="49"/>
      <c r="C14" s="46" t="s">
        <v>60</v>
      </c>
      <c r="D14" s="47"/>
      <c r="E14" s="50"/>
      <c r="F14" s="50"/>
      <c r="G14" s="50"/>
      <c r="H14" s="50"/>
      <c r="I14" s="50"/>
      <c r="J14" s="50"/>
      <c r="K14" s="50"/>
      <c r="L14" s="50"/>
      <c r="M14" s="43"/>
      <c r="N14" s="43"/>
      <c r="O14" s="43"/>
      <c r="P14" s="43"/>
      <c r="Q14" s="52"/>
      <c r="X14" s="45"/>
    </row>
    <row r="15" spans="1:24" ht="22.15" customHeight="1" x14ac:dyDescent="0.3">
      <c r="B15" s="49"/>
      <c r="C15" s="46" t="s">
        <v>61</v>
      </c>
      <c r="D15" s="47"/>
      <c r="E15" s="50"/>
      <c r="F15" s="50"/>
      <c r="G15" s="50"/>
      <c r="H15" s="50"/>
      <c r="I15" s="50"/>
      <c r="J15" s="50"/>
      <c r="K15" s="50"/>
      <c r="L15" s="50"/>
      <c r="M15" s="43"/>
      <c r="N15" s="43"/>
      <c r="O15" s="43"/>
      <c r="P15" s="43"/>
      <c r="Q15" s="52"/>
      <c r="X15" s="45"/>
    </row>
    <row r="16" spans="1:24" ht="16.350000000000001" customHeight="1" thickBot="1" x14ac:dyDescent="0.35">
      <c r="B16" s="49"/>
      <c r="C16" s="54"/>
      <c r="D16" s="50"/>
      <c r="E16" s="50"/>
      <c r="F16" s="50"/>
      <c r="G16" s="50"/>
      <c r="H16" s="50"/>
      <c r="I16" s="50"/>
      <c r="J16" s="50"/>
      <c r="K16" s="50"/>
      <c r="L16" s="50"/>
      <c r="M16" s="43"/>
      <c r="N16" s="43"/>
      <c r="O16" s="43"/>
      <c r="P16" s="43"/>
      <c r="Q16" s="52"/>
      <c r="X16" s="45"/>
    </row>
    <row r="17" spans="2:30" s="43" customFormat="1" ht="41.45" customHeight="1" thickBot="1" x14ac:dyDescent="0.35">
      <c r="B17" s="55"/>
      <c r="E17" s="422" t="s">
        <v>4</v>
      </c>
      <c r="F17" s="423"/>
      <c r="G17" s="423"/>
      <c r="H17" s="423"/>
      <c r="I17" s="423"/>
      <c r="J17" s="423"/>
      <c r="K17" s="424"/>
      <c r="Q17" s="56"/>
      <c r="W17" s="57"/>
      <c r="X17" s="58" t="s">
        <v>5</v>
      </c>
      <c r="Y17" s="57"/>
      <c r="Z17" s="57"/>
      <c r="AA17" s="57"/>
      <c r="AB17" s="57"/>
      <c r="AC17" s="57"/>
      <c r="AD17" s="57"/>
    </row>
    <row r="18" spans="2:30" s="43" customFormat="1" ht="53.25" customHeight="1" thickBot="1" x14ac:dyDescent="0.35">
      <c r="B18" s="55"/>
      <c r="C18" s="59">
        <f>E4</f>
        <v>0</v>
      </c>
      <c r="D18" s="60"/>
      <c r="E18" s="61" t="s">
        <v>6</v>
      </c>
      <c r="F18" s="62" t="s">
        <v>7</v>
      </c>
      <c r="G18" s="62" t="s">
        <v>8</v>
      </c>
      <c r="H18" s="62" t="s">
        <v>9</v>
      </c>
      <c r="I18" s="62" t="s">
        <v>10</v>
      </c>
      <c r="J18" s="62" t="s">
        <v>9</v>
      </c>
      <c r="K18" s="63" t="s">
        <v>10</v>
      </c>
      <c r="L18" s="64"/>
      <c r="Q18" s="56"/>
      <c r="R18" s="65"/>
      <c r="W18" s="57"/>
      <c r="X18" s="66" t="s">
        <v>11</v>
      </c>
      <c r="Y18" s="57"/>
      <c r="Z18" s="57"/>
      <c r="AA18" s="57"/>
      <c r="AB18" s="57"/>
      <c r="AC18" s="57"/>
      <c r="AD18" s="57"/>
    </row>
    <row r="19" spans="2:30" s="43" customFormat="1" ht="42.6" customHeight="1" x14ac:dyDescent="0.3">
      <c r="B19" s="55"/>
      <c r="C19" s="441" t="s">
        <v>62</v>
      </c>
      <c r="D19" s="442"/>
      <c r="E19" s="67"/>
      <c r="F19" s="68"/>
      <c r="G19" s="68"/>
      <c r="H19" s="68"/>
      <c r="I19" s="68"/>
      <c r="J19" s="68"/>
      <c r="K19" s="69"/>
      <c r="L19" s="70"/>
      <c r="M19" s="71"/>
      <c r="N19" s="72"/>
      <c r="Q19" s="56"/>
      <c r="W19" s="57"/>
      <c r="X19" s="66" t="s">
        <v>12</v>
      </c>
      <c r="Y19" s="57"/>
      <c r="Z19" s="57"/>
      <c r="AA19" s="57"/>
      <c r="AB19" s="57"/>
      <c r="AC19" s="57"/>
      <c r="AD19" s="57"/>
    </row>
    <row r="20" spans="2:30" s="43" customFormat="1" ht="48" customHeight="1" x14ac:dyDescent="0.3">
      <c r="B20" s="55"/>
      <c r="C20" s="430" t="s">
        <v>63</v>
      </c>
      <c r="D20" s="431"/>
      <c r="E20" s="349" t="s">
        <v>187</v>
      </c>
      <c r="F20" s="349" t="s">
        <v>186</v>
      </c>
      <c r="G20" s="349" t="s">
        <v>182</v>
      </c>
      <c r="H20" s="349" t="s">
        <v>183</v>
      </c>
      <c r="I20" s="349" t="s">
        <v>184</v>
      </c>
      <c r="J20" s="67"/>
      <c r="K20" s="67"/>
      <c r="L20" s="73"/>
      <c r="M20" s="71"/>
      <c r="N20" s="72"/>
      <c r="Q20" s="56"/>
      <c r="W20" s="57"/>
      <c r="X20" s="66" t="s">
        <v>13</v>
      </c>
      <c r="Y20" s="57"/>
      <c r="Z20" s="57"/>
      <c r="AA20" s="57"/>
      <c r="AB20" s="57"/>
      <c r="AC20" s="57"/>
      <c r="AD20" s="57"/>
    </row>
    <row r="21" spans="2:30" s="43" customFormat="1" ht="42.6" customHeight="1" x14ac:dyDescent="0.25">
      <c r="B21" s="55"/>
      <c r="C21" s="430" t="s">
        <v>17</v>
      </c>
      <c r="D21" s="431"/>
      <c r="E21" s="67"/>
      <c r="F21" s="68"/>
      <c r="G21" s="68"/>
      <c r="H21" s="68"/>
      <c r="I21" s="68"/>
      <c r="J21" s="68"/>
      <c r="K21" s="69"/>
      <c r="L21" s="70"/>
      <c r="M21" s="71"/>
      <c r="N21" s="72"/>
      <c r="Q21" s="56"/>
      <c r="W21" s="57"/>
      <c r="X21" s="57"/>
      <c r="Y21" s="57"/>
      <c r="Z21" s="57"/>
      <c r="AA21" s="57"/>
      <c r="AB21" s="57"/>
      <c r="AC21" s="57"/>
    </row>
    <row r="22" spans="2:30" s="43" customFormat="1" ht="64.5" customHeight="1" x14ac:dyDescent="0.25">
      <c r="B22" s="55"/>
      <c r="C22" s="443" t="s">
        <v>64</v>
      </c>
      <c r="D22" s="444"/>
      <c r="E22" s="74"/>
      <c r="F22" s="68"/>
      <c r="G22" s="68"/>
      <c r="H22" s="68"/>
      <c r="I22" s="68"/>
      <c r="J22" s="68"/>
      <c r="K22" s="69"/>
      <c r="L22" s="70"/>
      <c r="M22" s="71"/>
      <c r="N22" s="72"/>
      <c r="Q22" s="56"/>
      <c r="W22" s="57"/>
      <c r="X22" s="75"/>
      <c r="Y22" s="57"/>
      <c r="Z22" s="57"/>
      <c r="AA22" s="57"/>
      <c r="AB22" s="57"/>
      <c r="AC22" s="57"/>
    </row>
    <row r="23" spans="2:30" s="43" customFormat="1" ht="42.6" customHeight="1" x14ac:dyDescent="0.25">
      <c r="B23" s="55"/>
      <c r="C23" s="430" t="s">
        <v>65</v>
      </c>
      <c r="D23" s="431"/>
      <c r="E23" s="67"/>
      <c r="F23" s="68"/>
      <c r="G23" s="68"/>
      <c r="H23" s="68"/>
      <c r="I23" s="68"/>
      <c r="J23" s="68"/>
      <c r="K23" s="69"/>
      <c r="L23" s="70"/>
      <c r="M23" s="71"/>
      <c r="N23" s="72"/>
      <c r="Q23" s="56"/>
      <c r="W23" s="57"/>
      <c r="X23" s="75"/>
      <c r="Y23" s="57"/>
      <c r="Z23" s="57"/>
      <c r="AA23" s="57"/>
      <c r="AB23" s="57"/>
      <c r="AC23" s="57"/>
    </row>
    <row r="24" spans="2:30" s="43" customFormat="1" ht="42.6" customHeight="1" x14ac:dyDescent="0.25">
      <c r="B24" s="55"/>
      <c r="C24" s="430" t="s">
        <v>66</v>
      </c>
      <c r="D24" s="431"/>
      <c r="E24" s="67"/>
      <c r="F24" s="67"/>
      <c r="G24" s="67"/>
      <c r="H24" s="68"/>
      <c r="I24" s="68"/>
      <c r="J24" s="68"/>
      <c r="K24" s="69"/>
      <c r="L24" s="70"/>
      <c r="M24" s="71"/>
      <c r="N24" s="72"/>
      <c r="Q24" s="56"/>
      <c r="W24" s="57"/>
      <c r="X24" s="75"/>
      <c r="Y24" s="57"/>
      <c r="Z24" s="57"/>
      <c r="AA24" s="57"/>
      <c r="AB24" s="57"/>
      <c r="AC24" s="57"/>
    </row>
    <row r="25" spans="2:30" s="43" customFormat="1" ht="42.6" customHeight="1" x14ac:dyDescent="0.25">
      <c r="B25" s="55"/>
      <c r="C25" s="443" t="s">
        <v>67</v>
      </c>
      <c r="D25" s="444"/>
      <c r="E25" s="76"/>
      <c r="F25" s="77"/>
      <c r="G25" s="77"/>
      <c r="H25" s="77"/>
      <c r="I25" s="77"/>
      <c r="J25" s="77"/>
      <c r="K25" s="78"/>
      <c r="L25" s="70"/>
      <c r="M25" s="71"/>
      <c r="N25" s="72"/>
      <c r="Q25" s="56"/>
      <c r="W25" s="57"/>
      <c r="X25" s="75"/>
      <c r="Y25" s="57"/>
      <c r="Z25" s="57"/>
      <c r="AA25" s="57"/>
      <c r="AB25" s="57"/>
      <c r="AC25" s="57"/>
    </row>
    <row r="26" spans="2:30" s="43" customFormat="1" ht="42.6" customHeight="1" thickBot="1" x14ac:dyDescent="0.3">
      <c r="B26" s="55"/>
      <c r="C26" s="435" t="s">
        <v>68</v>
      </c>
      <c r="D26" s="436"/>
      <c r="E26" s="79">
        <v>1000</v>
      </c>
      <c r="F26" s="80"/>
      <c r="G26" s="80"/>
      <c r="H26" s="80"/>
      <c r="I26" s="80"/>
      <c r="J26" s="80"/>
      <c r="K26" s="81"/>
      <c r="L26" s="82"/>
      <c r="M26" s="83"/>
      <c r="N26" s="84"/>
      <c r="Q26" s="56"/>
      <c r="W26" s="57"/>
      <c r="X26" s="75"/>
      <c r="Y26" s="57"/>
      <c r="Z26" s="57"/>
      <c r="AA26" s="57"/>
      <c r="AB26" s="57"/>
      <c r="AC26" s="57"/>
    </row>
    <row r="27" spans="2:30" s="43" customFormat="1" ht="46.35" customHeight="1" thickBot="1" x14ac:dyDescent="0.3">
      <c r="B27" s="55"/>
      <c r="C27" s="437"/>
      <c r="D27" s="437"/>
      <c r="E27" s="85"/>
      <c r="F27" s="85"/>
      <c r="G27" s="85"/>
      <c r="H27" s="86"/>
      <c r="I27" s="86"/>
      <c r="J27" s="87"/>
      <c r="K27" s="87"/>
      <c r="L27" s="87"/>
      <c r="M27" s="87"/>
      <c r="Q27" s="56"/>
      <c r="W27" s="57"/>
      <c r="X27" s="75"/>
      <c r="Y27" s="57"/>
      <c r="Z27" s="57"/>
      <c r="AA27" s="57"/>
      <c r="AB27" s="57"/>
      <c r="AC27" s="57"/>
    </row>
    <row r="28" spans="2:30" s="43" customFormat="1" ht="33.950000000000003" customHeight="1" thickBot="1" x14ac:dyDescent="0.3">
      <c r="B28" s="55"/>
      <c r="C28" s="88"/>
      <c r="D28" s="88"/>
      <c r="E28" s="422" t="s">
        <v>69</v>
      </c>
      <c r="F28" s="423"/>
      <c r="G28" s="423"/>
      <c r="H28" s="423"/>
      <c r="I28" s="423"/>
      <c r="J28" s="423"/>
      <c r="K28" s="424"/>
      <c r="L28" s="87"/>
      <c r="M28" s="87"/>
      <c r="Q28" s="56"/>
      <c r="W28" s="57"/>
      <c r="X28" s="75"/>
      <c r="Y28" s="57"/>
      <c r="Z28" s="57"/>
      <c r="AA28" s="57"/>
      <c r="AB28" s="57"/>
      <c r="AC28" s="57"/>
    </row>
    <row r="29" spans="2:30" s="43" customFormat="1" ht="48.2" customHeight="1" thickTop="1" thickBot="1" x14ac:dyDescent="0.3">
      <c r="B29" s="55"/>
      <c r="C29" s="88"/>
      <c r="D29" s="88"/>
      <c r="E29" s="192" t="s">
        <v>6</v>
      </c>
      <c r="F29" s="193" t="s">
        <v>7</v>
      </c>
      <c r="G29" s="193" t="s">
        <v>8</v>
      </c>
      <c r="H29" s="193" t="s">
        <v>9</v>
      </c>
      <c r="I29" s="193" t="s">
        <v>10</v>
      </c>
      <c r="J29" s="193" t="s">
        <v>9</v>
      </c>
      <c r="K29" s="194" t="s">
        <v>14</v>
      </c>
      <c r="L29" s="195" t="s">
        <v>0</v>
      </c>
      <c r="M29" s="196" t="s">
        <v>97</v>
      </c>
      <c r="N29" s="89"/>
      <c r="O29" s="89"/>
      <c r="P29" s="90"/>
      <c r="Q29" s="56"/>
      <c r="W29" s="57"/>
      <c r="X29" s="75"/>
      <c r="Y29" s="57"/>
      <c r="Z29" s="57"/>
      <c r="AA29" s="57"/>
      <c r="AB29" s="57"/>
      <c r="AC29" s="57"/>
    </row>
    <row r="30" spans="2:30" s="43" customFormat="1" ht="67.5" customHeight="1" thickBot="1" x14ac:dyDescent="0.3">
      <c r="B30" s="55"/>
      <c r="C30" s="438" t="s">
        <v>204</v>
      </c>
      <c r="D30" s="91" t="s">
        <v>70</v>
      </c>
      <c r="E30" s="92"/>
      <c r="F30" s="92"/>
      <c r="G30" s="92"/>
      <c r="H30" s="92"/>
      <c r="I30" s="92"/>
      <c r="J30" s="92"/>
      <c r="K30" s="93"/>
      <c r="L30" s="188">
        <f>SUM(E30:K30)</f>
        <v>0</v>
      </c>
      <c r="M30" s="445"/>
      <c r="N30" s="95"/>
      <c r="O30" s="95"/>
      <c r="P30" s="94"/>
      <c r="Q30" s="56"/>
      <c r="W30" s="57"/>
      <c r="X30" s="75"/>
      <c r="Y30" s="57"/>
      <c r="Z30" s="57"/>
      <c r="AA30" s="57"/>
      <c r="AB30" s="57"/>
      <c r="AC30" s="57"/>
    </row>
    <row r="31" spans="2:30" s="43" customFormat="1" ht="67.5" customHeight="1" thickBot="1" x14ac:dyDescent="0.3">
      <c r="B31" s="55"/>
      <c r="C31" s="439"/>
      <c r="D31" s="96" t="s">
        <v>71</v>
      </c>
      <c r="E31" s="97"/>
      <c r="F31" s="97"/>
      <c r="G31" s="97"/>
      <c r="H31" s="97"/>
      <c r="I31" s="97"/>
      <c r="J31" s="97"/>
      <c r="K31" s="98"/>
      <c r="L31" s="189">
        <f>SUM(E31:K31)</f>
        <v>0</v>
      </c>
      <c r="M31" s="445"/>
      <c r="N31" s="95"/>
      <c r="O31" s="95"/>
      <c r="P31" s="94"/>
      <c r="Q31" s="56"/>
      <c r="W31" s="57"/>
      <c r="X31" s="75"/>
      <c r="Y31" s="57"/>
      <c r="Z31" s="57"/>
      <c r="AA31" s="57"/>
      <c r="AB31" s="57"/>
      <c r="AC31" s="57"/>
    </row>
    <row r="32" spans="2:30" s="43" customFormat="1" ht="34.5" customHeight="1" thickBot="1" x14ac:dyDescent="0.3">
      <c r="B32" s="55"/>
      <c r="C32" s="440"/>
      <c r="D32" s="99" t="s">
        <v>0</v>
      </c>
      <c r="E32" s="100">
        <f>E30*E$26+E31*E$26</f>
        <v>0</v>
      </c>
      <c r="F32" s="100">
        <f t="shared" ref="F32:K32" si="0">F30*F$26+F31*F$26</f>
        <v>0</v>
      </c>
      <c r="G32" s="100">
        <f t="shared" si="0"/>
        <v>0</v>
      </c>
      <c r="H32" s="100">
        <f t="shared" si="0"/>
        <v>0</v>
      </c>
      <c r="I32" s="100">
        <f t="shared" si="0"/>
        <v>0</v>
      </c>
      <c r="J32" s="100">
        <f t="shared" si="0"/>
        <v>0</v>
      </c>
      <c r="K32" s="100">
        <f t="shared" si="0"/>
        <v>0</v>
      </c>
      <c r="L32" s="190">
        <f>SUM(E32:K32)</f>
        <v>0</v>
      </c>
      <c r="M32" s="445"/>
      <c r="N32" s="101"/>
      <c r="O32" s="102"/>
      <c r="P32" s="103"/>
      <c r="Q32" s="56"/>
      <c r="W32" s="57"/>
      <c r="X32" s="75"/>
      <c r="Y32" s="57"/>
      <c r="Z32" s="57"/>
      <c r="AA32" s="57"/>
      <c r="AB32" s="57"/>
      <c r="AC32" s="57"/>
    </row>
    <row r="33" spans="2:29" s="43" customFormat="1" ht="67.5" customHeight="1" thickBot="1" x14ac:dyDescent="0.3">
      <c r="B33" s="55"/>
      <c r="C33" s="438" t="s">
        <v>205</v>
      </c>
      <c r="D33" s="91" t="s">
        <v>70</v>
      </c>
      <c r="E33" s="92"/>
      <c r="F33" s="92"/>
      <c r="G33" s="92"/>
      <c r="H33" s="92"/>
      <c r="I33" s="92"/>
      <c r="J33" s="92"/>
      <c r="K33" s="92"/>
      <c r="L33" s="191">
        <f>SUM(E33:K33)</f>
        <v>0</v>
      </c>
      <c r="M33" s="445"/>
      <c r="N33" s="95"/>
      <c r="O33" s="95"/>
      <c r="P33" s="94"/>
      <c r="Q33" s="56"/>
      <c r="W33" s="57"/>
      <c r="X33" s="75"/>
      <c r="Y33" s="57"/>
      <c r="Z33" s="57"/>
      <c r="AA33" s="57"/>
      <c r="AB33" s="57"/>
      <c r="AC33" s="57"/>
    </row>
    <row r="34" spans="2:29" s="43" customFormat="1" ht="54" customHeight="1" thickBot="1" x14ac:dyDescent="0.3">
      <c r="B34" s="55"/>
      <c r="C34" s="439"/>
      <c r="D34" s="96" t="s">
        <v>71</v>
      </c>
      <c r="E34" s="97"/>
      <c r="F34" s="97"/>
      <c r="G34" s="97"/>
      <c r="H34" s="97"/>
      <c r="I34" s="97"/>
      <c r="J34" s="97"/>
      <c r="K34" s="97"/>
      <c r="L34" s="189">
        <f t="shared" ref="L34:L35" si="1">SUM(E34:K34)</f>
        <v>0</v>
      </c>
      <c r="M34" s="445"/>
      <c r="N34" s="95"/>
      <c r="O34" s="95"/>
      <c r="P34" s="94"/>
      <c r="Q34" s="56"/>
      <c r="W34" s="57"/>
      <c r="X34" s="75"/>
      <c r="Y34" s="57"/>
      <c r="Z34" s="57"/>
      <c r="AA34" s="57"/>
      <c r="AB34" s="57"/>
      <c r="AC34" s="57"/>
    </row>
    <row r="35" spans="2:29" s="43" customFormat="1" ht="34.5" customHeight="1" thickBot="1" x14ac:dyDescent="0.3">
      <c r="B35" s="55"/>
      <c r="C35" s="440"/>
      <c r="D35" s="99" t="s">
        <v>0</v>
      </c>
      <c r="E35" s="100">
        <f>E33*E$26+E34*E$26</f>
        <v>0</v>
      </c>
      <c r="F35" s="100">
        <f t="shared" ref="F35:K35" si="2">F33*F$26+F34*F$26</f>
        <v>0</v>
      </c>
      <c r="G35" s="100">
        <f t="shared" si="2"/>
        <v>0</v>
      </c>
      <c r="H35" s="100">
        <f t="shared" si="2"/>
        <v>0</v>
      </c>
      <c r="I35" s="100">
        <f t="shared" si="2"/>
        <v>0</v>
      </c>
      <c r="J35" s="100">
        <f t="shared" si="2"/>
        <v>0</v>
      </c>
      <c r="K35" s="100">
        <f t="shared" si="2"/>
        <v>0</v>
      </c>
      <c r="L35" s="190">
        <f t="shared" si="1"/>
        <v>0</v>
      </c>
      <c r="M35" s="445"/>
      <c r="N35" s="101"/>
      <c r="O35" s="102"/>
      <c r="P35" s="103"/>
      <c r="Q35" s="56"/>
      <c r="W35" s="57"/>
      <c r="X35" s="75"/>
      <c r="Y35" s="57"/>
      <c r="Z35" s="57"/>
      <c r="AA35" s="57"/>
      <c r="AB35" s="57"/>
      <c r="AC35" s="57"/>
    </row>
    <row r="36" spans="2:29" s="43" customFormat="1" ht="67.5" customHeight="1" thickBot="1" x14ac:dyDescent="0.3">
      <c r="B36" s="55"/>
      <c r="C36" s="438" t="s">
        <v>206</v>
      </c>
      <c r="D36" s="91" t="s">
        <v>70</v>
      </c>
      <c r="E36" s="92"/>
      <c r="F36" s="92"/>
      <c r="G36" s="92"/>
      <c r="H36" s="92"/>
      <c r="I36" s="92"/>
      <c r="J36" s="92"/>
      <c r="K36" s="92"/>
      <c r="L36" s="191">
        <f>SUM(E36:K36)</f>
        <v>0</v>
      </c>
      <c r="M36" s="445"/>
      <c r="N36" s="95"/>
      <c r="O36" s="95"/>
      <c r="P36" s="94"/>
      <c r="Q36" s="56"/>
      <c r="W36" s="57"/>
      <c r="X36" s="75"/>
      <c r="Y36" s="57"/>
      <c r="Z36" s="57"/>
      <c r="AA36" s="57"/>
      <c r="AB36" s="57"/>
      <c r="AC36" s="57"/>
    </row>
    <row r="37" spans="2:29" s="43" customFormat="1" ht="54" customHeight="1" thickBot="1" x14ac:dyDescent="0.3">
      <c r="B37" s="55"/>
      <c r="C37" s="439"/>
      <c r="D37" s="96" t="s">
        <v>71</v>
      </c>
      <c r="E37" s="97"/>
      <c r="F37" s="97"/>
      <c r="G37" s="97"/>
      <c r="H37" s="97"/>
      <c r="I37" s="97"/>
      <c r="J37" s="97"/>
      <c r="K37" s="97"/>
      <c r="L37" s="189">
        <f t="shared" ref="L37:L38" si="3">SUM(E37:K37)</f>
        <v>0</v>
      </c>
      <c r="M37" s="445"/>
      <c r="N37" s="95"/>
      <c r="O37" s="95"/>
      <c r="P37" s="94"/>
      <c r="Q37" s="56"/>
      <c r="W37" s="57"/>
      <c r="X37" s="75"/>
      <c r="Y37" s="57"/>
      <c r="Z37" s="57"/>
      <c r="AA37" s="57"/>
      <c r="AB37" s="57"/>
      <c r="AC37" s="57"/>
    </row>
    <row r="38" spans="2:29" s="43" customFormat="1" ht="34.5" customHeight="1" thickBot="1" x14ac:dyDescent="0.3">
      <c r="B38" s="55"/>
      <c r="C38" s="440"/>
      <c r="D38" s="99" t="s">
        <v>0</v>
      </c>
      <c r="E38" s="100">
        <f>E36*E$26+E37*E$26</f>
        <v>0</v>
      </c>
      <c r="F38" s="100">
        <f t="shared" ref="F38:K38" si="4">F36*F$26+F37*F$26</f>
        <v>0</v>
      </c>
      <c r="G38" s="100">
        <f t="shared" si="4"/>
        <v>0</v>
      </c>
      <c r="H38" s="100">
        <f t="shared" si="4"/>
        <v>0</v>
      </c>
      <c r="I38" s="100">
        <f t="shared" si="4"/>
        <v>0</v>
      </c>
      <c r="J38" s="100">
        <f t="shared" si="4"/>
        <v>0</v>
      </c>
      <c r="K38" s="100">
        <f t="shared" si="4"/>
        <v>0</v>
      </c>
      <c r="L38" s="190">
        <f t="shared" si="3"/>
        <v>0</v>
      </c>
      <c r="M38" s="445"/>
      <c r="N38" s="101"/>
      <c r="O38" s="102"/>
      <c r="P38" s="103"/>
      <c r="Q38" s="56"/>
      <c r="W38" s="57"/>
      <c r="X38" s="75"/>
      <c r="Y38" s="57"/>
      <c r="Z38" s="57"/>
      <c r="AA38" s="57"/>
      <c r="AB38" s="57"/>
      <c r="AC38" s="57"/>
    </row>
    <row r="39" spans="2:29" s="43" customFormat="1" ht="67.5" customHeight="1" thickBot="1" x14ac:dyDescent="0.3">
      <c r="B39" s="55"/>
      <c r="C39" s="438" t="s">
        <v>207</v>
      </c>
      <c r="D39" s="91" t="s">
        <v>70</v>
      </c>
      <c r="E39" s="92"/>
      <c r="F39" s="92"/>
      <c r="G39" s="92"/>
      <c r="H39" s="92"/>
      <c r="I39" s="92"/>
      <c r="J39" s="92"/>
      <c r="K39" s="93"/>
      <c r="L39" s="188">
        <f>SUM(E39:K39)</f>
        <v>0</v>
      </c>
      <c r="M39" s="445"/>
      <c r="N39" s="95"/>
      <c r="O39" s="95"/>
      <c r="P39" s="94"/>
      <c r="Q39" s="56"/>
      <c r="W39" s="57"/>
      <c r="X39" s="75"/>
      <c r="Y39" s="57"/>
      <c r="Z39" s="57"/>
      <c r="AA39" s="57"/>
      <c r="AB39" s="57"/>
      <c r="AC39" s="57"/>
    </row>
    <row r="40" spans="2:29" s="43" customFormat="1" ht="67.5" customHeight="1" thickBot="1" x14ac:dyDescent="0.3">
      <c r="B40" s="55"/>
      <c r="C40" s="439"/>
      <c r="D40" s="96" t="s">
        <v>71</v>
      </c>
      <c r="E40" s="97"/>
      <c r="F40" s="97"/>
      <c r="G40" s="97"/>
      <c r="H40" s="97"/>
      <c r="I40" s="97"/>
      <c r="J40" s="97"/>
      <c r="K40" s="98"/>
      <c r="L40" s="189">
        <f>SUM(E40:K40)</f>
        <v>0</v>
      </c>
      <c r="M40" s="445"/>
      <c r="N40" s="95"/>
      <c r="O40" s="95"/>
      <c r="P40" s="94"/>
      <c r="Q40" s="56"/>
      <c r="W40" s="57"/>
      <c r="X40" s="75"/>
      <c r="Y40" s="57"/>
      <c r="Z40" s="57"/>
      <c r="AA40" s="57"/>
      <c r="AB40" s="57"/>
      <c r="AC40" s="57"/>
    </row>
    <row r="41" spans="2:29" s="43" customFormat="1" ht="34.5" customHeight="1" thickBot="1" x14ac:dyDescent="0.3">
      <c r="B41" s="55"/>
      <c r="C41" s="440"/>
      <c r="D41" s="99" t="s">
        <v>0</v>
      </c>
      <c r="E41" s="100">
        <f>E39*E$26+E40*E$26</f>
        <v>0</v>
      </c>
      <c r="F41" s="100">
        <f t="shared" ref="F41:K41" si="5">F39*F$26+F40*F$26</f>
        <v>0</v>
      </c>
      <c r="G41" s="100">
        <f t="shared" si="5"/>
        <v>0</v>
      </c>
      <c r="H41" s="100">
        <f t="shared" si="5"/>
        <v>0</v>
      </c>
      <c r="I41" s="100">
        <f t="shared" si="5"/>
        <v>0</v>
      </c>
      <c r="J41" s="100">
        <f t="shared" si="5"/>
        <v>0</v>
      </c>
      <c r="K41" s="100">
        <f t="shared" si="5"/>
        <v>0</v>
      </c>
      <c r="L41" s="190">
        <f>SUM(E41:K41)</f>
        <v>0</v>
      </c>
      <c r="M41" s="445"/>
      <c r="N41" s="101"/>
      <c r="O41" s="102"/>
      <c r="P41" s="103"/>
      <c r="Q41" s="56"/>
      <c r="W41" s="57"/>
      <c r="X41" s="75"/>
      <c r="Y41" s="57"/>
      <c r="Z41" s="57"/>
      <c r="AA41" s="57"/>
      <c r="AB41" s="57"/>
      <c r="AC41" s="57"/>
    </row>
    <row r="42" spans="2:29" s="43" customFormat="1" ht="27" customHeight="1" thickBot="1" x14ac:dyDescent="0.3">
      <c r="B42" s="55"/>
      <c r="C42" s="104"/>
      <c r="D42" s="105"/>
      <c r="E42" s="106"/>
      <c r="F42" s="107"/>
      <c r="G42" s="106"/>
      <c r="H42" s="107"/>
      <c r="I42" s="106"/>
      <c r="J42" s="107"/>
      <c r="K42" s="108"/>
      <c r="L42" s="108"/>
      <c r="M42" s="105" t="s">
        <v>90</v>
      </c>
      <c r="N42" s="109"/>
      <c r="O42" s="109"/>
      <c r="P42" s="109"/>
      <c r="Q42" s="56"/>
      <c r="W42" s="57"/>
      <c r="X42" s="75"/>
      <c r="Y42" s="57"/>
      <c r="Z42" s="57"/>
      <c r="AA42" s="57"/>
      <c r="AB42" s="57"/>
      <c r="AC42" s="57"/>
    </row>
    <row r="43" spans="2:29" s="43" customFormat="1" ht="33.950000000000003" customHeight="1" thickBot="1" x14ac:dyDescent="0.3">
      <c r="B43" s="55"/>
      <c r="C43" s="419" t="s">
        <v>72</v>
      </c>
      <c r="D43" s="420"/>
      <c r="E43" s="110">
        <f>SUM(E40,E36:E37,E33:E34,E30:E31)</f>
        <v>0</v>
      </c>
      <c r="F43" s="110">
        <f t="shared" ref="F43:K43" si="6">SUM(F40,F36:F37,F33:F34,F30:F31)</f>
        <v>0</v>
      </c>
      <c r="G43" s="110">
        <f t="shared" si="6"/>
        <v>0</v>
      </c>
      <c r="H43" s="110">
        <f t="shared" si="6"/>
        <v>0</v>
      </c>
      <c r="I43" s="110">
        <f t="shared" si="6"/>
        <v>0</v>
      </c>
      <c r="J43" s="110">
        <f t="shared" si="6"/>
        <v>0</v>
      </c>
      <c r="K43" s="110">
        <f t="shared" si="6"/>
        <v>0</v>
      </c>
      <c r="L43" s="110">
        <f>SUM(E43:K43)</f>
        <v>0</v>
      </c>
      <c r="M43" s="111">
        <f>SUM(L39:L40,L36:L37,L33:L34,L30:L31)</f>
        <v>0</v>
      </c>
      <c r="N43" s="112"/>
      <c r="O43" s="112"/>
      <c r="P43" s="112"/>
      <c r="Q43" s="56"/>
      <c r="W43" s="57"/>
      <c r="X43" s="75"/>
      <c r="Y43" s="57"/>
      <c r="Z43" s="57"/>
      <c r="AA43" s="57"/>
      <c r="AB43" s="57"/>
      <c r="AC43" s="57"/>
    </row>
    <row r="44" spans="2:29" s="43" customFormat="1" ht="51.75" customHeight="1" thickBot="1" x14ac:dyDescent="0.3">
      <c r="B44" s="55"/>
      <c r="C44" s="419" t="s">
        <v>73</v>
      </c>
      <c r="D44" s="420"/>
      <c r="E44" s="113">
        <f>SUM(E41,E38,E35,E32)</f>
        <v>0</v>
      </c>
      <c r="F44" s="113">
        <f t="shared" ref="F44:K44" si="7">SUM(F41,F38,F35,F32)</f>
        <v>0</v>
      </c>
      <c r="G44" s="113">
        <f t="shared" si="7"/>
        <v>0</v>
      </c>
      <c r="H44" s="113">
        <f t="shared" si="7"/>
        <v>0</v>
      </c>
      <c r="I44" s="113">
        <f t="shared" si="7"/>
        <v>0</v>
      </c>
      <c r="J44" s="113">
        <f t="shared" si="7"/>
        <v>0</v>
      </c>
      <c r="K44" s="113">
        <f t="shared" si="7"/>
        <v>0</v>
      </c>
      <c r="L44" s="113">
        <f>SUM(E44:K44)</f>
        <v>0</v>
      </c>
      <c r="M44" s="111">
        <f>SUM(L41,L38,L35,L32)</f>
        <v>0</v>
      </c>
      <c r="N44" s="114"/>
      <c r="O44" s="115"/>
      <c r="P44" s="116"/>
      <c r="Q44" s="56"/>
      <c r="W44" s="57"/>
      <c r="X44" s="75"/>
      <c r="Y44" s="57"/>
      <c r="Z44" s="57"/>
      <c r="AA44" s="57"/>
      <c r="AB44" s="57"/>
      <c r="AC44" s="57"/>
    </row>
    <row r="45" spans="2:29" s="43" customFormat="1" ht="11.25" customHeight="1" thickBot="1" x14ac:dyDescent="0.3">
      <c r="B45" s="55"/>
      <c r="D45" s="117"/>
      <c r="E45" s="117"/>
      <c r="F45" s="118"/>
      <c r="G45" s="118"/>
      <c r="N45" s="112"/>
      <c r="O45" s="112"/>
      <c r="P45" s="112"/>
      <c r="Q45" s="56"/>
      <c r="W45" s="57"/>
      <c r="X45" s="75"/>
      <c r="Y45" s="57"/>
      <c r="Z45" s="57"/>
      <c r="AA45" s="57"/>
      <c r="AB45" s="57"/>
      <c r="AC45" s="57"/>
    </row>
    <row r="46" spans="2:29" s="43" customFormat="1" ht="43.35" customHeight="1" thickBot="1" x14ac:dyDescent="0.3">
      <c r="B46" s="55"/>
      <c r="C46" s="419" t="s">
        <v>74</v>
      </c>
      <c r="D46" s="420" t="s">
        <v>30</v>
      </c>
      <c r="E46" s="119"/>
      <c r="F46" s="118"/>
      <c r="G46" s="118"/>
      <c r="Q46" s="56"/>
      <c r="W46" s="57"/>
      <c r="X46" s="75"/>
      <c r="Y46" s="57"/>
      <c r="Z46" s="57"/>
      <c r="AA46" s="57"/>
      <c r="AB46" s="57"/>
      <c r="AC46" s="57"/>
    </row>
    <row r="47" spans="2:29" s="43" customFormat="1" ht="43.35" customHeight="1" thickBot="1" x14ac:dyDescent="0.3">
      <c r="B47" s="55"/>
      <c r="C47" s="419" t="s">
        <v>75</v>
      </c>
      <c r="D47" s="420"/>
      <c r="E47" s="427">
        <f>L44</f>
        <v>0</v>
      </c>
      <c r="F47" s="428"/>
      <c r="G47" s="428"/>
      <c r="H47" s="428"/>
      <c r="I47" s="428"/>
      <c r="J47" s="428"/>
      <c r="K47" s="428"/>
      <c r="L47" s="429"/>
      <c r="Q47" s="56"/>
      <c r="W47" s="57"/>
      <c r="X47" s="75"/>
      <c r="Y47" s="57"/>
      <c r="Z47" s="57"/>
      <c r="AA47" s="57"/>
      <c r="AB47" s="57"/>
      <c r="AC47" s="57"/>
    </row>
    <row r="48" spans="2:29" s="43" customFormat="1" ht="46.35" customHeight="1" thickBot="1" x14ac:dyDescent="0.3">
      <c r="B48" s="55"/>
      <c r="C48" s="419" t="s">
        <v>76</v>
      </c>
      <c r="D48" s="420"/>
      <c r="E48" s="432">
        <f>E47+(E47*E46)</f>
        <v>0</v>
      </c>
      <c r="F48" s="433"/>
      <c r="G48" s="433"/>
      <c r="H48" s="433"/>
      <c r="I48" s="433"/>
      <c r="J48" s="433"/>
      <c r="K48" s="433"/>
      <c r="L48" s="434"/>
      <c r="Q48" s="56"/>
      <c r="W48" s="57"/>
      <c r="X48" s="75"/>
      <c r="Y48" s="57"/>
      <c r="Z48" s="57"/>
      <c r="AA48" s="57"/>
      <c r="AB48" s="57"/>
      <c r="AC48" s="57"/>
    </row>
    <row r="49" spans="2:29" s="43" customFormat="1" ht="21" customHeight="1" thickBot="1" x14ac:dyDescent="0.3">
      <c r="B49" s="55"/>
      <c r="D49" s="117"/>
      <c r="E49" s="117"/>
      <c r="F49" s="118"/>
      <c r="G49" s="118"/>
      <c r="N49" s="112"/>
      <c r="O49" s="112"/>
      <c r="P49" s="112"/>
      <c r="Q49" s="56"/>
      <c r="W49" s="57"/>
      <c r="X49" s="75"/>
      <c r="Y49" s="57"/>
      <c r="Z49" s="57"/>
      <c r="AA49" s="57"/>
      <c r="AB49" s="57"/>
      <c r="AC49" s="57"/>
    </row>
    <row r="50" spans="2:29" s="43" customFormat="1" ht="16.5" customHeight="1" x14ac:dyDescent="0.25">
      <c r="B50" s="55"/>
      <c r="C50" s="120"/>
      <c r="D50" s="121"/>
      <c r="E50" s="121"/>
      <c r="F50" s="122"/>
      <c r="G50" s="122"/>
      <c r="H50" s="120"/>
      <c r="I50" s="120"/>
      <c r="J50" s="120"/>
      <c r="K50" s="120"/>
      <c r="L50" s="120"/>
      <c r="N50" s="123"/>
      <c r="O50" s="123"/>
      <c r="P50" s="116"/>
      <c r="Q50" s="56"/>
      <c r="W50" s="57"/>
      <c r="X50" s="75"/>
      <c r="Y50" s="57"/>
      <c r="Z50" s="57"/>
      <c r="AA50" s="57"/>
      <c r="AB50" s="57"/>
      <c r="AC50" s="57"/>
    </row>
    <row r="51" spans="2:29" s="43" customFormat="1" ht="81.2" customHeight="1" x14ac:dyDescent="0.25">
      <c r="B51" s="55"/>
      <c r="C51" s="421" t="s">
        <v>77</v>
      </c>
      <c r="D51" s="421"/>
      <c r="E51" s="421"/>
      <c r="F51" s="421"/>
      <c r="G51" s="421"/>
      <c r="H51" s="421"/>
      <c r="I51" s="421"/>
      <c r="J51" s="421"/>
      <c r="K51" s="421"/>
      <c r="L51" s="421"/>
      <c r="M51" s="124"/>
      <c r="N51" s="125"/>
      <c r="Q51" s="56"/>
      <c r="W51" s="57"/>
      <c r="X51" s="75"/>
      <c r="Y51" s="57"/>
      <c r="Z51" s="57"/>
      <c r="AA51" s="57"/>
      <c r="AB51" s="57"/>
      <c r="AC51" s="57"/>
    </row>
    <row r="52" spans="2:29" s="43" customFormat="1" ht="7.5" customHeight="1" thickBot="1" x14ac:dyDescent="0.3">
      <c r="B52" s="55"/>
      <c r="D52" s="126"/>
      <c r="E52" s="126"/>
      <c r="F52" s="125"/>
      <c r="G52" s="125"/>
      <c r="H52" s="127"/>
      <c r="I52" s="127"/>
      <c r="J52" s="128"/>
      <c r="K52" s="128"/>
      <c r="L52" s="128"/>
      <c r="M52" s="125"/>
      <c r="Q52" s="56"/>
      <c r="W52" s="57"/>
      <c r="X52" s="75"/>
      <c r="Y52" s="57"/>
      <c r="Z52" s="57"/>
      <c r="AA52" s="57"/>
      <c r="AB52" s="57"/>
      <c r="AC52" s="57"/>
    </row>
    <row r="53" spans="2:29" s="43" customFormat="1" ht="31.35" customHeight="1" thickBot="1" x14ac:dyDescent="0.3">
      <c r="B53" s="55"/>
      <c r="D53" s="126"/>
      <c r="E53" s="422" t="s">
        <v>78</v>
      </c>
      <c r="F53" s="423"/>
      <c r="G53" s="423"/>
      <c r="H53" s="423"/>
      <c r="I53" s="423"/>
      <c r="J53" s="423"/>
      <c r="K53" s="424"/>
      <c r="L53" s="128"/>
      <c r="M53" s="125"/>
      <c r="Q53" s="56"/>
      <c r="W53" s="57"/>
      <c r="X53" s="75"/>
      <c r="Y53" s="57"/>
      <c r="Z53" s="57"/>
      <c r="AA53" s="57"/>
      <c r="AB53" s="57"/>
      <c r="AC53" s="57"/>
    </row>
    <row r="54" spans="2:29" s="43" customFormat="1" ht="37.700000000000003" customHeight="1" thickBot="1" x14ac:dyDescent="0.3">
      <c r="B54" s="55"/>
      <c r="C54" s="425" t="s">
        <v>79</v>
      </c>
      <c r="D54" s="426"/>
      <c r="E54" s="129" t="str">
        <f t="shared" ref="E54:K54" si="8">E18</f>
        <v>PROFIL 1</v>
      </c>
      <c r="F54" s="129" t="str">
        <f t="shared" si="8"/>
        <v>PROFIL 2</v>
      </c>
      <c r="G54" s="129" t="str">
        <f t="shared" si="8"/>
        <v>PROFIL 3</v>
      </c>
      <c r="H54" s="129" t="str">
        <f t="shared" si="8"/>
        <v>PROFIL 4</v>
      </c>
      <c r="I54" s="129" t="str">
        <f t="shared" si="8"/>
        <v>PROFIL 5</v>
      </c>
      <c r="J54" s="129" t="str">
        <f t="shared" si="8"/>
        <v>PROFIL 4</v>
      </c>
      <c r="K54" s="129" t="str">
        <f t="shared" si="8"/>
        <v>PROFIL 5</v>
      </c>
      <c r="L54" s="130" t="str">
        <f>L29</f>
        <v>TOTAL</v>
      </c>
      <c r="Q54" s="56"/>
      <c r="W54" s="57"/>
      <c r="X54" s="75"/>
      <c r="Y54" s="57"/>
      <c r="Z54" s="57"/>
      <c r="AA54" s="57"/>
      <c r="AB54" s="57"/>
      <c r="AC54" s="57"/>
    </row>
    <row r="55" spans="2:29" s="43" customFormat="1" ht="79.5" customHeight="1" x14ac:dyDescent="0.25">
      <c r="B55" s="55"/>
      <c r="C55" s="408" t="s">
        <v>94</v>
      </c>
      <c r="D55" s="409"/>
      <c r="E55" s="131"/>
      <c r="F55" s="131"/>
      <c r="G55" s="131"/>
      <c r="H55" s="131"/>
      <c r="I55" s="131"/>
      <c r="J55" s="131"/>
      <c r="K55" s="131"/>
      <c r="L55" s="197" t="s">
        <v>15</v>
      </c>
      <c r="N55" s="95"/>
      <c r="O55" s="95"/>
      <c r="Q55" s="56"/>
      <c r="W55" s="57"/>
      <c r="X55" s="75"/>
      <c r="Y55" s="57"/>
      <c r="Z55" s="57"/>
      <c r="AA55" s="57"/>
      <c r="AB55" s="57"/>
      <c r="AC55" s="57"/>
    </row>
    <row r="56" spans="2:29" s="43" customFormat="1" ht="43.35" customHeight="1" thickBot="1" x14ac:dyDescent="0.3">
      <c r="B56" s="55"/>
      <c r="C56" s="410" t="s">
        <v>80</v>
      </c>
      <c r="D56" s="411"/>
      <c r="E56" s="132"/>
      <c r="F56" s="132"/>
      <c r="G56" s="132"/>
      <c r="H56" s="132"/>
      <c r="I56" s="132"/>
      <c r="J56" s="132"/>
      <c r="K56" s="132"/>
      <c r="L56" s="198">
        <f>SUM(E56:K56)</f>
        <v>0</v>
      </c>
      <c r="N56" s="134"/>
      <c r="O56" s="133"/>
      <c r="Q56" s="56"/>
      <c r="W56" s="57"/>
      <c r="X56" s="75"/>
      <c r="Y56" s="57"/>
      <c r="Z56" s="57"/>
      <c r="AA56" s="57"/>
      <c r="AB56" s="57"/>
      <c r="AC56" s="57"/>
    </row>
    <row r="57" spans="2:29" s="43" customFormat="1" ht="79.5" customHeight="1" x14ac:dyDescent="0.25">
      <c r="B57" s="55"/>
      <c r="C57" s="408" t="s">
        <v>95</v>
      </c>
      <c r="D57" s="409"/>
      <c r="E57" s="131"/>
      <c r="F57" s="131"/>
      <c r="G57" s="131"/>
      <c r="H57" s="131"/>
      <c r="I57" s="131"/>
      <c r="J57" s="131"/>
      <c r="K57" s="131"/>
      <c r="L57" s="197" t="s">
        <v>15</v>
      </c>
      <c r="N57" s="95"/>
      <c r="O57" s="95"/>
      <c r="Q57" s="56"/>
      <c r="W57" s="57"/>
      <c r="X57" s="75"/>
      <c r="Y57" s="57"/>
      <c r="Z57" s="57"/>
      <c r="AA57" s="57"/>
      <c r="AB57" s="57"/>
      <c r="AC57" s="57"/>
    </row>
    <row r="58" spans="2:29" s="43" customFormat="1" ht="43.35" customHeight="1" thickBot="1" x14ac:dyDescent="0.3">
      <c r="B58" s="55"/>
      <c r="C58" s="410" t="s">
        <v>80</v>
      </c>
      <c r="D58" s="411"/>
      <c r="E58" s="132"/>
      <c r="F58" s="132"/>
      <c r="G58" s="132"/>
      <c r="H58" s="132"/>
      <c r="I58" s="132"/>
      <c r="J58" s="132"/>
      <c r="K58" s="132"/>
      <c r="L58" s="198">
        <f>SUM(E58:K58)</f>
        <v>0</v>
      </c>
      <c r="N58" s="134"/>
      <c r="O58" s="133"/>
      <c r="Q58" s="56"/>
      <c r="W58" s="57"/>
      <c r="X58" s="75"/>
      <c r="Y58" s="57"/>
      <c r="Z58" s="57"/>
      <c r="AA58" s="57"/>
      <c r="AB58" s="57"/>
      <c r="AC58" s="57"/>
    </row>
    <row r="59" spans="2:29" s="43" customFormat="1" ht="79.5" customHeight="1" x14ac:dyDescent="0.25">
      <c r="B59" s="55"/>
      <c r="C59" s="408" t="s">
        <v>96</v>
      </c>
      <c r="D59" s="409"/>
      <c r="E59" s="131"/>
      <c r="F59" s="131"/>
      <c r="G59" s="131"/>
      <c r="H59" s="131"/>
      <c r="I59" s="131"/>
      <c r="J59" s="131"/>
      <c r="K59" s="131"/>
      <c r="L59" s="197" t="s">
        <v>15</v>
      </c>
      <c r="N59" s="95"/>
      <c r="O59" s="95"/>
      <c r="Q59" s="56"/>
      <c r="W59" s="57"/>
      <c r="X59" s="75"/>
      <c r="Y59" s="57"/>
      <c r="Z59" s="57"/>
      <c r="AA59" s="57"/>
      <c r="AB59" s="57"/>
      <c r="AC59" s="57"/>
    </row>
    <row r="60" spans="2:29" s="43" customFormat="1" ht="43.35" customHeight="1" x14ac:dyDescent="0.25">
      <c r="B60" s="55"/>
      <c r="C60" s="410" t="s">
        <v>80</v>
      </c>
      <c r="D60" s="411"/>
      <c r="E60" s="132"/>
      <c r="F60" s="132"/>
      <c r="G60" s="132"/>
      <c r="H60" s="132"/>
      <c r="I60" s="132"/>
      <c r="J60" s="132"/>
      <c r="K60" s="132"/>
      <c r="L60" s="198">
        <f>SUM(E60:K60)</f>
        <v>0</v>
      </c>
      <c r="N60" s="134"/>
      <c r="O60" s="133"/>
      <c r="Q60" s="56"/>
      <c r="W60" s="57"/>
      <c r="X60" s="75"/>
      <c r="Y60" s="57"/>
      <c r="Z60" s="57"/>
      <c r="AA60" s="57"/>
      <c r="AB60" s="57"/>
      <c r="AC60" s="57"/>
    </row>
    <row r="61" spans="2:29" s="43" customFormat="1" ht="43.35" customHeight="1" thickBot="1" x14ac:dyDescent="0.3">
      <c r="B61" s="55"/>
      <c r="C61" s="412" t="s">
        <v>81</v>
      </c>
      <c r="D61" s="413"/>
      <c r="E61" s="135">
        <f>E55*E56+E57*E58+E59*E60</f>
        <v>0</v>
      </c>
      <c r="F61" s="135">
        <f t="shared" ref="F61:K61" si="9">F55*F56+F57*F58+F59*F60</f>
        <v>0</v>
      </c>
      <c r="G61" s="135">
        <f t="shared" si="9"/>
        <v>0</v>
      </c>
      <c r="H61" s="135">
        <f t="shared" si="9"/>
        <v>0</v>
      </c>
      <c r="I61" s="135">
        <f t="shared" si="9"/>
        <v>0</v>
      </c>
      <c r="J61" s="135">
        <f t="shared" si="9"/>
        <v>0</v>
      </c>
      <c r="K61" s="135">
        <f t="shared" si="9"/>
        <v>0</v>
      </c>
      <c r="L61" s="136">
        <f>SUM(E61:K61)</f>
        <v>0</v>
      </c>
      <c r="N61" s="112"/>
      <c r="O61" s="112"/>
      <c r="P61" s="112"/>
      <c r="Q61" s="56"/>
      <c r="W61" s="57"/>
      <c r="X61" s="75"/>
      <c r="Y61" s="57"/>
      <c r="Z61" s="57"/>
      <c r="AA61" s="57"/>
      <c r="AB61" s="57"/>
      <c r="AC61" s="57"/>
    </row>
    <row r="62" spans="2:29" s="43" customFormat="1" ht="9.1999999999999993" customHeight="1" thickBot="1" x14ac:dyDescent="0.3">
      <c r="B62" s="55"/>
      <c r="D62" s="137"/>
      <c r="E62" s="138"/>
      <c r="F62" s="138"/>
      <c r="G62" s="138"/>
      <c r="H62" s="138"/>
      <c r="I62" s="138"/>
      <c r="J62" s="138"/>
      <c r="K62" s="138"/>
      <c r="L62" s="138"/>
      <c r="N62" s="112"/>
      <c r="O62" s="112"/>
      <c r="P62" s="112"/>
      <c r="Q62" s="56"/>
      <c r="W62" s="57"/>
      <c r="X62" s="75"/>
      <c r="Y62" s="57"/>
      <c r="Z62" s="57"/>
      <c r="AA62" s="57"/>
      <c r="AB62" s="57"/>
      <c r="AC62" s="57"/>
    </row>
    <row r="63" spans="2:29" s="43" customFormat="1" ht="43.9" customHeight="1" x14ac:dyDescent="0.25">
      <c r="B63" s="55"/>
      <c r="C63" s="408" t="s">
        <v>91</v>
      </c>
      <c r="D63" s="409"/>
      <c r="E63" s="131"/>
      <c r="F63" s="131"/>
      <c r="G63" s="131"/>
      <c r="H63" s="131"/>
      <c r="I63" s="131"/>
      <c r="J63" s="131"/>
      <c r="K63" s="131"/>
      <c r="L63" s="199" t="s">
        <v>15</v>
      </c>
      <c r="N63" s="112"/>
      <c r="O63" s="112"/>
      <c r="P63" s="112"/>
      <c r="Q63" s="56"/>
      <c r="W63" s="57"/>
      <c r="X63" s="75"/>
      <c r="Y63" s="57"/>
      <c r="Z63" s="57"/>
      <c r="AA63" s="57"/>
      <c r="AB63" s="57"/>
      <c r="AC63" s="57"/>
    </row>
    <row r="64" spans="2:29" s="43" customFormat="1" ht="43.9" customHeight="1" thickBot="1" x14ac:dyDescent="0.3">
      <c r="B64" s="55"/>
      <c r="C64" s="410" t="s">
        <v>82</v>
      </c>
      <c r="D64" s="411"/>
      <c r="E64" s="132"/>
      <c r="F64" s="132"/>
      <c r="G64" s="132"/>
      <c r="H64" s="132"/>
      <c r="I64" s="132"/>
      <c r="J64" s="132"/>
      <c r="K64" s="132"/>
      <c r="L64" s="200">
        <f>SUM(E64:K64)</f>
        <v>0</v>
      </c>
      <c r="N64" s="112"/>
      <c r="O64" s="112"/>
      <c r="P64" s="112"/>
      <c r="Q64" s="56"/>
      <c r="W64" s="57"/>
      <c r="X64" s="75"/>
      <c r="Y64" s="57"/>
      <c r="Z64" s="57"/>
      <c r="AA64" s="57"/>
      <c r="AB64" s="57"/>
      <c r="AC64" s="57"/>
    </row>
    <row r="65" spans="2:29" s="43" customFormat="1" ht="43.9" customHeight="1" x14ac:dyDescent="0.25">
      <c r="B65" s="55"/>
      <c r="C65" s="408" t="s">
        <v>93</v>
      </c>
      <c r="D65" s="409"/>
      <c r="E65" s="131"/>
      <c r="F65" s="131"/>
      <c r="G65" s="131"/>
      <c r="H65" s="131"/>
      <c r="I65" s="131"/>
      <c r="J65" s="131"/>
      <c r="K65" s="131"/>
      <c r="L65" s="199" t="s">
        <v>15</v>
      </c>
      <c r="N65" s="112"/>
      <c r="O65" s="112"/>
      <c r="P65" s="112"/>
      <c r="Q65" s="56"/>
      <c r="W65" s="57"/>
      <c r="X65" s="75"/>
      <c r="Y65" s="57"/>
      <c r="Z65" s="57"/>
      <c r="AA65" s="57"/>
      <c r="AB65" s="57"/>
      <c r="AC65" s="57"/>
    </row>
    <row r="66" spans="2:29" s="43" customFormat="1" ht="43.9" customHeight="1" thickBot="1" x14ac:dyDescent="0.3">
      <c r="B66" s="55"/>
      <c r="C66" s="410" t="s">
        <v>82</v>
      </c>
      <c r="D66" s="411"/>
      <c r="E66" s="132"/>
      <c r="F66" s="132"/>
      <c r="G66" s="132"/>
      <c r="H66" s="132"/>
      <c r="I66" s="132"/>
      <c r="J66" s="132"/>
      <c r="K66" s="132"/>
      <c r="L66" s="200">
        <f>SUM(E66:K66)</f>
        <v>0</v>
      </c>
      <c r="N66" s="112"/>
      <c r="O66" s="112"/>
      <c r="P66" s="112"/>
      <c r="Q66" s="56"/>
      <c r="W66" s="57"/>
      <c r="X66" s="75"/>
      <c r="Y66" s="57"/>
      <c r="Z66" s="57"/>
      <c r="AA66" s="57"/>
      <c r="AB66" s="57"/>
      <c r="AC66" s="57"/>
    </row>
    <row r="67" spans="2:29" s="43" customFormat="1" ht="43.9" customHeight="1" x14ac:dyDescent="0.25">
      <c r="B67" s="55"/>
      <c r="C67" s="408" t="s">
        <v>92</v>
      </c>
      <c r="D67" s="409"/>
      <c r="E67" s="131"/>
      <c r="F67" s="131"/>
      <c r="G67" s="131"/>
      <c r="H67" s="131"/>
      <c r="I67" s="131"/>
      <c r="J67" s="131"/>
      <c r="K67" s="131"/>
      <c r="L67" s="199" t="s">
        <v>15</v>
      </c>
      <c r="N67" s="112"/>
      <c r="O67" s="112"/>
      <c r="P67" s="112"/>
      <c r="Q67" s="56"/>
      <c r="W67" s="57"/>
      <c r="X67" s="75"/>
      <c r="Y67" s="57"/>
      <c r="Z67" s="57"/>
      <c r="AA67" s="57"/>
      <c r="AB67" s="57"/>
      <c r="AC67" s="57"/>
    </row>
    <row r="68" spans="2:29" s="43" customFormat="1" ht="43.9" customHeight="1" x14ac:dyDescent="0.25">
      <c r="B68" s="55"/>
      <c r="C68" s="410" t="s">
        <v>82</v>
      </c>
      <c r="D68" s="411"/>
      <c r="E68" s="132"/>
      <c r="F68" s="132"/>
      <c r="G68" s="132"/>
      <c r="H68" s="132"/>
      <c r="I68" s="132"/>
      <c r="J68" s="132"/>
      <c r="K68" s="132"/>
      <c r="L68" s="200">
        <f>SUM(E68:K68)</f>
        <v>0</v>
      </c>
      <c r="N68" s="112"/>
      <c r="O68" s="112"/>
      <c r="P68" s="112"/>
      <c r="Q68" s="56"/>
      <c r="W68" s="57"/>
      <c r="X68" s="75"/>
      <c r="Y68" s="57"/>
      <c r="Z68" s="57"/>
      <c r="AA68" s="57"/>
      <c r="AB68" s="57"/>
      <c r="AC68" s="57"/>
    </row>
    <row r="69" spans="2:29" s="43" customFormat="1" ht="43.9" customHeight="1" thickBot="1" x14ac:dyDescent="0.3">
      <c r="B69" s="55"/>
      <c r="C69" s="412" t="s">
        <v>83</v>
      </c>
      <c r="D69" s="413"/>
      <c r="E69" s="135">
        <f>E63*E64+E65*E66+E67*E68</f>
        <v>0</v>
      </c>
      <c r="F69" s="135">
        <f t="shared" ref="F69:K69" si="10">F63*F64+F65*F66+F67*F68</f>
        <v>0</v>
      </c>
      <c r="G69" s="135">
        <f t="shared" si="10"/>
        <v>0</v>
      </c>
      <c r="H69" s="135">
        <f t="shared" si="10"/>
        <v>0</v>
      </c>
      <c r="I69" s="135">
        <f t="shared" si="10"/>
        <v>0</v>
      </c>
      <c r="J69" s="135">
        <f t="shared" si="10"/>
        <v>0</v>
      </c>
      <c r="K69" s="135">
        <f t="shared" si="10"/>
        <v>0</v>
      </c>
      <c r="L69" s="139">
        <f>SUM(E69:K69)</f>
        <v>0</v>
      </c>
      <c r="N69" s="112"/>
      <c r="O69" s="112"/>
      <c r="P69" s="112"/>
      <c r="Q69" s="56"/>
      <c r="W69" s="57"/>
      <c r="X69" s="75"/>
      <c r="Y69" s="57"/>
      <c r="Z69" s="57"/>
      <c r="AA69" s="57"/>
      <c r="AB69" s="57"/>
      <c r="AC69" s="57"/>
    </row>
    <row r="70" spans="2:29" s="43" customFormat="1" ht="12.75" customHeight="1" thickBot="1" x14ac:dyDescent="0.3">
      <c r="B70" s="55"/>
      <c r="D70" s="137"/>
      <c r="E70" s="138"/>
      <c r="F70" s="138"/>
      <c r="G70" s="138"/>
      <c r="H70" s="138"/>
      <c r="I70" s="138"/>
      <c r="J70" s="138"/>
      <c r="K70" s="138"/>
      <c r="L70" s="138"/>
      <c r="N70" s="112"/>
      <c r="O70" s="112"/>
      <c r="P70" s="112"/>
      <c r="Q70" s="56"/>
      <c r="W70" s="57"/>
      <c r="X70" s="75"/>
      <c r="Y70" s="57"/>
      <c r="Z70" s="57"/>
      <c r="AA70" s="57"/>
      <c r="AB70" s="57"/>
      <c r="AC70" s="57"/>
    </row>
    <row r="71" spans="2:29" s="43" customFormat="1" ht="45.2" customHeight="1" thickBot="1" x14ac:dyDescent="0.3">
      <c r="B71" s="55"/>
      <c r="C71" s="414" t="s">
        <v>84</v>
      </c>
      <c r="D71" s="415"/>
      <c r="E71" s="416">
        <f>L69+L61</f>
        <v>0</v>
      </c>
      <c r="F71" s="416"/>
      <c r="G71" s="416"/>
      <c r="H71" s="416"/>
      <c r="I71" s="416"/>
      <c r="J71" s="416"/>
      <c r="K71" s="416"/>
      <c r="L71" s="417"/>
      <c r="N71" s="140"/>
      <c r="O71" s="140"/>
      <c r="P71" s="140"/>
      <c r="Q71" s="56"/>
      <c r="W71" s="57"/>
      <c r="X71" s="75"/>
      <c r="Y71" s="57"/>
      <c r="Z71" s="57"/>
      <c r="AA71" s="57"/>
      <c r="AB71" s="57"/>
      <c r="AC71" s="57"/>
    </row>
    <row r="72" spans="2:29" s="43" customFormat="1" ht="9.75" customHeight="1" x14ac:dyDescent="0.25">
      <c r="B72" s="55"/>
      <c r="D72" s="137"/>
      <c r="E72" s="138"/>
      <c r="F72" s="138"/>
      <c r="G72" s="138"/>
      <c r="H72" s="138"/>
      <c r="I72" s="138"/>
      <c r="J72" s="138"/>
      <c r="K72" s="138"/>
      <c r="L72" s="138"/>
      <c r="N72" s="140"/>
      <c r="O72" s="140"/>
      <c r="P72" s="140"/>
      <c r="Q72" s="56"/>
      <c r="W72" s="57"/>
      <c r="X72" s="75"/>
      <c r="Y72" s="57"/>
      <c r="Z72" s="57"/>
      <c r="AA72" s="57"/>
      <c r="AB72" s="57"/>
      <c r="AC72" s="57"/>
    </row>
    <row r="73" spans="2:29" s="43" customFormat="1" ht="40.15" customHeight="1" x14ac:dyDescent="0.25">
      <c r="B73" s="55"/>
      <c r="C73" s="418" t="s">
        <v>31</v>
      </c>
      <c r="D73" s="407"/>
      <c r="E73" s="141"/>
      <c r="F73" s="138"/>
      <c r="G73" s="138"/>
      <c r="H73" s="138"/>
      <c r="I73" s="138"/>
      <c r="J73" s="138"/>
      <c r="K73" s="138"/>
      <c r="L73" s="138"/>
      <c r="N73" s="140"/>
      <c r="O73" s="140"/>
      <c r="P73" s="140"/>
      <c r="Q73" s="56"/>
      <c r="W73" s="57"/>
      <c r="X73" s="75"/>
      <c r="Y73" s="57"/>
      <c r="Z73" s="57"/>
      <c r="AA73" s="57"/>
      <c r="AB73" s="57"/>
      <c r="AC73" s="57"/>
    </row>
    <row r="74" spans="2:29" s="43" customFormat="1" ht="40.15" customHeight="1" x14ac:dyDescent="0.25">
      <c r="B74" s="55"/>
      <c r="C74" s="142" t="s">
        <v>32</v>
      </c>
      <c r="D74" s="143"/>
      <c r="E74" s="144"/>
      <c r="F74" s="138"/>
      <c r="G74" s="138"/>
      <c r="H74" s="138"/>
      <c r="I74" s="138"/>
      <c r="J74" s="138"/>
      <c r="K74" s="138"/>
      <c r="L74" s="138"/>
      <c r="N74" s="140"/>
      <c r="O74" s="140"/>
      <c r="P74" s="140"/>
      <c r="Q74" s="56"/>
      <c r="W74" s="57"/>
      <c r="X74" s="75"/>
      <c r="Y74" s="57"/>
      <c r="Z74" s="57"/>
      <c r="AA74" s="57"/>
      <c r="AB74" s="57"/>
      <c r="AC74" s="57"/>
    </row>
    <row r="75" spans="2:29" s="43" customFormat="1" ht="40.15" customHeight="1" x14ac:dyDescent="0.25">
      <c r="B75" s="55"/>
      <c r="C75" s="142" t="s">
        <v>33</v>
      </c>
      <c r="D75" s="143"/>
      <c r="E75" s="144"/>
      <c r="F75" s="138"/>
      <c r="G75" s="138"/>
      <c r="H75" s="138"/>
      <c r="I75" s="138"/>
      <c r="J75" s="138"/>
      <c r="K75" s="138"/>
      <c r="L75" s="138"/>
      <c r="N75" s="140"/>
      <c r="O75" s="140"/>
      <c r="P75" s="140"/>
      <c r="Q75" s="56"/>
      <c r="W75" s="57"/>
      <c r="X75" s="75"/>
      <c r="Y75" s="57"/>
      <c r="Z75" s="57"/>
      <c r="AA75" s="57"/>
      <c r="AB75" s="57"/>
      <c r="AC75" s="57"/>
    </row>
    <row r="76" spans="2:29" s="43" customFormat="1" ht="40.15" customHeight="1" x14ac:dyDescent="0.25">
      <c r="B76" s="55"/>
      <c r="C76" s="142" t="s">
        <v>34</v>
      </c>
      <c r="D76" s="143"/>
      <c r="E76" s="144"/>
      <c r="F76" s="138"/>
      <c r="G76" s="138"/>
      <c r="H76" s="138"/>
      <c r="I76" s="138"/>
      <c r="J76" s="138"/>
      <c r="K76" s="138"/>
      <c r="L76" s="138"/>
      <c r="N76" s="140"/>
      <c r="O76" s="140"/>
      <c r="P76" s="140"/>
      <c r="Q76" s="56"/>
      <c r="W76" s="57"/>
      <c r="X76" s="75"/>
      <c r="Y76" s="57"/>
      <c r="Z76" s="57"/>
      <c r="AA76" s="57"/>
      <c r="AB76" s="57"/>
      <c r="AC76" s="57"/>
    </row>
    <row r="77" spans="2:29" s="43" customFormat="1" ht="40.15" customHeight="1" x14ac:dyDescent="0.25">
      <c r="B77" s="55"/>
      <c r="C77" s="142" t="s">
        <v>35</v>
      </c>
      <c r="D77" s="143"/>
      <c r="E77" s="144"/>
      <c r="F77" s="138"/>
      <c r="G77" s="138"/>
      <c r="H77" s="138"/>
      <c r="I77" s="145"/>
      <c r="J77" s="145"/>
      <c r="K77" s="145"/>
      <c r="L77" s="145"/>
      <c r="N77" s="140"/>
      <c r="O77" s="140"/>
      <c r="P77" s="140"/>
      <c r="Q77" s="56"/>
      <c r="W77" s="57"/>
      <c r="X77" s="75"/>
      <c r="Y77" s="57"/>
      <c r="Z77" s="57"/>
      <c r="AA77" s="57"/>
      <c r="AB77" s="57"/>
      <c r="AC77" s="57"/>
    </row>
    <row r="78" spans="2:29" s="43" customFormat="1" ht="40.15" customHeight="1" thickBot="1" x14ac:dyDescent="0.3">
      <c r="B78" s="55"/>
      <c r="C78" s="146" t="s">
        <v>0</v>
      </c>
      <c r="D78" s="147">
        <f>SUM(D74:D77)</f>
        <v>0</v>
      </c>
      <c r="E78" s="144"/>
      <c r="F78" s="138"/>
      <c r="G78" s="138"/>
      <c r="H78" s="138"/>
      <c r="I78" s="138"/>
      <c r="J78" s="138"/>
      <c r="K78" s="138"/>
      <c r="L78" s="138"/>
      <c r="N78" s="140"/>
      <c r="O78" s="140"/>
      <c r="P78" s="140"/>
      <c r="Q78" s="56"/>
      <c r="W78" s="57"/>
      <c r="X78" s="75"/>
      <c r="Y78" s="57"/>
      <c r="Z78" s="57"/>
      <c r="AA78" s="57"/>
      <c r="AB78" s="57"/>
      <c r="AC78" s="57"/>
    </row>
    <row r="79" spans="2:29" s="43" customFormat="1" ht="40.15" customHeight="1" thickBot="1" x14ac:dyDescent="0.3">
      <c r="B79" s="55"/>
      <c r="C79" s="138"/>
      <c r="D79" s="138"/>
      <c r="E79" s="138"/>
      <c r="F79" s="138"/>
      <c r="G79" s="138"/>
      <c r="H79" s="138"/>
      <c r="I79" s="138"/>
      <c r="J79" s="138"/>
      <c r="K79" s="138"/>
      <c r="L79" s="138"/>
      <c r="N79" s="140"/>
      <c r="O79" s="140"/>
      <c r="P79" s="140"/>
      <c r="Q79" s="56"/>
      <c r="W79" s="57"/>
      <c r="X79" s="75"/>
      <c r="Y79" s="57"/>
      <c r="Z79" s="57"/>
      <c r="AA79" s="57"/>
      <c r="AB79" s="57"/>
      <c r="AC79" s="57"/>
    </row>
    <row r="80" spans="2:29" s="43" customFormat="1" ht="40.15" customHeight="1" x14ac:dyDescent="0.25">
      <c r="B80" s="55"/>
      <c r="D80" s="148"/>
      <c r="E80" s="149" t="s">
        <v>36</v>
      </c>
      <c r="F80" s="149" t="s">
        <v>37</v>
      </c>
      <c r="G80" s="150" t="s">
        <v>0</v>
      </c>
      <c r="H80" s="138"/>
      <c r="I80" s="138"/>
      <c r="J80" s="138"/>
      <c r="K80" s="138"/>
      <c r="L80" s="138"/>
      <c r="N80" s="140"/>
      <c r="O80" s="140"/>
      <c r="P80" s="140"/>
      <c r="Q80" s="56"/>
      <c r="W80" s="57"/>
      <c r="X80" s="75"/>
      <c r="Y80" s="57"/>
      <c r="Z80" s="57"/>
      <c r="AA80" s="57"/>
      <c r="AB80" s="57"/>
      <c r="AC80" s="57"/>
    </row>
    <row r="81" spans="2:30" s="43" customFormat="1" ht="40.15" customHeight="1" x14ac:dyDescent="0.25">
      <c r="B81" s="55"/>
      <c r="D81" s="151" t="s">
        <v>38</v>
      </c>
      <c r="E81" s="152">
        <f>E47</f>
        <v>0</v>
      </c>
      <c r="F81" s="153"/>
      <c r="G81" s="154"/>
      <c r="H81" s="138"/>
      <c r="I81" s="138"/>
      <c r="J81" s="138"/>
      <c r="K81" s="138"/>
      <c r="L81" s="138"/>
      <c r="N81" s="140"/>
      <c r="O81" s="140"/>
      <c r="P81" s="140"/>
      <c r="Q81" s="56"/>
      <c r="W81" s="57"/>
      <c r="X81" s="75"/>
      <c r="Y81" s="57"/>
      <c r="Z81" s="57"/>
      <c r="AA81" s="57"/>
      <c r="AB81" s="57"/>
      <c r="AC81" s="57"/>
    </row>
    <row r="82" spans="2:30" s="43" customFormat="1" ht="40.15" customHeight="1" x14ac:dyDescent="0.25">
      <c r="B82" s="55"/>
      <c r="D82" s="151" t="s">
        <v>39</v>
      </c>
      <c r="E82" s="155">
        <f>E48</f>
        <v>0</v>
      </c>
      <c r="F82" s="156">
        <f>D78+E71</f>
        <v>0</v>
      </c>
      <c r="G82" s="154"/>
      <c r="H82" s="138"/>
      <c r="I82" s="138"/>
      <c r="J82" s="138"/>
      <c r="K82" s="138"/>
      <c r="L82" s="138"/>
      <c r="N82" s="140"/>
      <c r="O82" s="140"/>
      <c r="P82" s="140"/>
      <c r="Q82" s="56"/>
      <c r="W82" s="57"/>
      <c r="X82" s="75"/>
      <c r="Y82" s="57"/>
      <c r="Z82" s="57"/>
      <c r="AA82" s="57"/>
      <c r="AB82" s="57"/>
      <c r="AC82" s="57"/>
    </row>
    <row r="83" spans="2:30" s="43" customFormat="1" ht="96" customHeight="1" thickBot="1" x14ac:dyDescent="0.3">
      <c r="B83" s="55"/>
      <c r="D83" s="157" t="s">
        <v>40</v>
      </c>
      <c r="E83" s="158">
        <f>E82</f>
        <v>0</v>
      </c>
      <c r="F83" s="158">
        <f>F82</f>
        <v>0</v>
      </c>
      <c r="G83" s="159">
        <f>SUM(E83:F83)</f>
        <v>0</v>
      </c>
      <c r="H83" s="138"/>
      <c r="I83" s="138"/>
      <c r="J83" s="138"/>
      <c r="K83" s="138"/>
      <c r="L83" s="138"/>
      <c r="N83" s="140"/>
      <c r="O83" s="140"/>
      <c r="P83" s="140"/>
      <c r="Q83" s="56"/>
      <c r="W83" s="57"/>
      <c r="X83" s="75"/>
      <c r="Y83" s="57"/>
      <c r="Z83" s="57"/>
      <c r="AA83" s="57"/>
      <c r="AB83" s="57"/>
      <c r="AC83" s="57"/>
    </row>
    <row r="84" spans="2:30" s="43" customFormat="1" ht="42" customHeight="1" x14ac:dyDescent="0.25">
      <c r="B84" s="55"/>
      <c r="D84" s="137"/>
      <c r="E84" s="138"/>
      <c r="F84" s="138"/>
      <c r="G84" s="138"/>
      <c r="H84" s="138"/>
      <c r="I84" s="138"/>
      <c r="J84" s="138"/>
      <c r="K84" s="138"/>
      <c r="L84" s="138"/>
      <c r="N84" s="140"/>
      <c r="O84" s="140"/>
      <c r="P84" s="140"/>
      <c r="Q84" s="56"/>
      <c r="W84" s="57"/>
      <c r="X84" s="75"/>
      <c r="Y84" s="57"/>
      <c r="Z84" s="57"/>
      <c r="AA84" s="57"/>
      <c r="AB84" s="57"/>
      <c r="AC84" s="57"/>
    </row>
    <row r="85" spans="2:30" s="43" customFormat="1" ht="31.5" customHeight="1" x14ac:dyDescent="0.25">
      <c r="B85" s="55"/>
      <c r="C85" s="160" t="s">
        <v>16</v>
      </c>
      <c r="D85" s="161"/>
      <c r="E85" s="161"/>
      <c r="F85" s="161"/>
      <c r="G85" s="161"/>
      <c r="H85" s="161"/>
      <c r="I85" s="161"/>
      <c r="J85" s="161"/>
      <c r="K85" s="161"/>
      <c r="L85" s="161"/>
      <c r="N85" s="95"/>
      <c r="O85" s="95"/>
      <c r="P85" s="112"/>
      <c r="Q85" s="56"/>
      <c r="W85" s="57"/>
      <c r="X85" s="75"/>
      <c r="Y85" s="57"/>
      <c r="Z85" s="57"/>
      <c r="AA85" s="57"/>
      <c r="AB85" s="57"/>
      <c r="AC85" s="57"/>
    </row>
    <row r="86" spans="2:30" s="43" customFormat="1" ht="31.5" customHeight="1" x14ac:dyDescent="0.25">
      <c r="B86" s="55"/>
      <c r="C86" s="407" t="s">
        <v>85</v>
      </c>
      <c r="D86" s="407"/>
      <c r="E86" s="407"/>
      <c r="F86" s="407"/>
      <c r="G86" s="407"/>
      <c r="H86" s="161"/>
      <c r="I86" s="161"/>
      <c r="J86" s="161"/>
      <c r="K86" s="161"/>
      <c r="L86" s="161"/>
      <c r="N86" s="95"/>
      <c r="O86" s="95"/>
      <c r="P86" s="112"/>
      <c r="Q86" s="56"/>
      <c r="W86" s="57"/>
      <c r="X86" s="75"/>
      <c r="Y86" s="57"/>
      <c r="Z86" s="57"/>
      <c r="AA86" s="57"/>
      <c r="AB86" s="57"/>
      <c r="AC86" s="57"/>
    </row>
    <row r="87" spans="2:30" s="43" customFormat="1" ht="59.45" customHeight="1" x14ac:dyDescent="0.25">
      <c r="B87" s="55"/>
      <c r="C87" s="163"/>
      <c r="D87" s="163" t="s">
        <v>86</v>
      </c>
      <c r="E87" s="163" t="s">
        <v>87</v>
      </c>
      <c r="F87" s="163" t="s">
        <v>88</v>
      </c>
      <c r="G87" s="164" t="s">
        <v>89</v>
      </c>
      <c r="H87" s="161"/>
      <c r="I87" s="161"/>
      <c r="J87" s="161"/>
      <c r="K87" s="161"/>
      <c r="L87" s="161"/>
      <c r="M87" s="161"/>
      <c r="N87" s="162"/>
      <c r="O87" s="95"/>
      <c r="P87" s="95"/>
      <c r="Q87" s="112"/>
      <c r="R87" s="55"/>
      <c r="X87" s="75"/>
      <c r="Y87" s="57"/>
      <c r="Z87" s="57"/>
      <c r="AA87" s="57"/>
      <c r="AB87" s="57"/>
      <c r="AC87" s="57"/>
      <c r="AD87" s="57"/>
    </row>
    <row r="88" spans="2:30" s="43" customFormat="1" ht="22.5" customHeight="1" x14ac:dyDescent="0.3">
      <c r="B88" s="55"/>
      <c r="C88" s="165" t="str">
        <f>C7</f>
        <v>MANDATAIRE/CONTRACTOR</v>
      </c>
      <c r="D88" s="166">
        <f>D7</f>
        <v>0</v>
      </c>
      <c r="E88" s="167"/>
      <c r="F88" s="167"/>
      <c r="G88" s="168"/>
      <c r="H88" s="161"/>
      <c r="I88" s="161"/>
      <c r="J88" s="161"/>
      <c r="K88" s="161"/>
      <c r="L88" s="161"/>
      <c r="M88" s="161"/>
      <c r="N88" s="162"/>
      <c r="O88" s="95"/>
      <c r="P88" s="95"/>
      <c r="Q88" s="112"/>
      <c r="R88" s="55"/>
      <c r="X88" s="75"/>
      <c r="Y88" s="57"/>
      <c r="Z88" s="57"/>
      <c r="AA88" s="57"/>
      <c r="AB88" s="57"/>
      <c r="AC88" s="57"/>
      <c r="AD88" s="57"/>
    </row>
    <row r="89" spans="2:30" s="43" customFormat="1" ht="22.5" customHeight="1" x14ac:dyDescent="0.3">
      <c r="B89" s="55"/>
      <c r="C89" s="165" t="str">
        <f t="shared" ref="C89:D96" si="11">C8</f>
        <v>COTRAITANT 1/COCONTRACTOR 1</v>
      </c>
      <c r="D89" s="166">
        <f t="shared" si="11"/>
        <v>0</v>
      </c>
      <c r="E89" s="167"/>
      <c r="F89" s="167"/>
      <c r="G89" s="168"/>
      <c r="H89" s="161"/>
      <c r="I89" s="161"/>
      <c r="J89" s="161"/>
      <c r="K89" s="161"/>
      <c r="L89" s="161"/>
      <c r="M89" s="161"/>
      <c r="N89" s="162"/>
      <c r="O89" s="95"/>
      <c r="P89" s="95"/>
      <c r="Q89" s="112"/>
      <c r="R89" s="55"/>
      <c r="X89" s="75"/>
      <c r="Y89" s="57"/>
      <c r="Z89" s="57"/>
      <c r="AA89" s="57"/>
      <c r="AB89" s="57"/>
      <c r="AC89" s="57"/>
      <c r="AD89" s="57"/>
    </row>
    <row r="90" spans="2:30" s="43" customFormat="1" ht="22.5" customHeight="1" x14ac:dyDescent="0.3">
      <c r="B90" s="55"/>
      <c r="C90" s="165" t="str">
        <f t="shared" si="11"/>
        <v>COTRAITANT 2/COCONTRACTOR 2</v>
      </c>
      <c r="D90" s="166">
        <f t="shared" si="11"/>
        <v>0</v>
      </c>
      <c r="E90" s="167"/>
      <c r="F90" s="167"/>
      <c r="G90" s="168"/>
      <c r="H90" s="161"/>
      <c r="I90" s="161"/>
      <c r="J90" s="161"/>
      <c r="K90" s="161"/>
      <c r="L90" s="161"/>
      <c r="M90" s="161"/>
      <c r="N90" s="162"/>
      <c r="O90" s="95"/>
      <c r="P90" s="95"/>
      <c r="Q90" s="112"/>
      <c r="R90" s="55"/>
      <c r="X90" s="75"/>
      <c r="Y90" s="57"/>
      <c r="Z90" s="57"/>
      <c r="AA90" s="57"/>
      <c r="AB90" s="57"/>
      <c r="AC90" s="57"/>
      <c r="AD90" s="57"/>
    </row>
    <row r="91" spans="2:30" s="43" customFormat="1" ht="22.5" customHeight="1" x14ac:dyDescent="0.3">
      <c r="B91" s="55"/>
      <c r="C91" s="165" t="str">
        <f t="shared" si="11"/>
        <v>COTRAITANT 3/COCONTRACTOR 3</v>
      </c>
      <c r="D91" s="166">
        <f t="shared" si="11"/>
        <v>0</v>
      </c>
      <c r="E91" s="167"/>
      <c r="F91" s="167"/>
      <c r="G91" s="168"/>
      <c r="H91" s="161"/>
      <c r="I91" s="161"/>
      <c r="J91" s="161"/>
      <c r="K91" s="161"/>
      <c r="L91" s="161"/>
      <c r="M91" s="161"/>
      <c r="N91" s="162"/>
      <c r="O91" s="95"/>
      <c r="P91" s="95"/>
      <c r="Q91" s="112"/>
      <c r="R91" s="55"/>
      <c r="X91" s="75"/>
      <c r="Y91" s="57"/>
      <c r="Z91" s="57"/>
      <c r="AA91" s="57"/>
      <c r="AB91" s="57"/>
      <c r="AC91" s="57"/>
      <c r="AD91" s="57"/>
    </row>
    <row r="92" spans="2:30" s="43" customFormat="1" ht="22.5" customHeight="1" x14ac:dyDescent="0.3">
      <c r="B92" s="55"/>
      <c r="C92" s="165" t="str">
        <f t="shared" si="11"/>
        <v>COTRAITANT 4/COCONTRACTOR 4</v>
      </c>
      <c r="D92" s="166">
        <f t="shared" si="11"/>
        <v>0</v>
      </c>
      <c r="E92" s="167"/>
      <c r="F92" s="167"/>
      <c r="G92" s="168"/>
      <c r="H92" s="161"/>
      <c r="I92" s="161"/>
      <c r="J92" s="161"/>
      <c r="K92" s="161"/>
      <c r="L92" s="161"/>
      <c r="M92" s="161"/>
      <c r="N92" s="162"/>
      <c r="O92" s="95"/>
      <c r="P92" s="95"/>
      <c r="Q92" s="112"/>
      <c r="R92" s="55"/>
      <c r="X92" s="75"/>
      <c r="Y92" s="57"/>
      <c r="Z92" s="57"/>
      <c r="AA92" s="57"/>
      <c r="AB92" s="57"/>
      <c r="AC92" s="57"/>
      <c r="AD92" s="57"/>
    </row>
    <row r="93" spans="2:30" s="43" customFormat="1" ht="22.5" customHeight="1" x14ac:dyDescent="0.3">
      <c r="B93" s="55"/>
      <c r="C93" s="165" t="str">
        <f t="shared" si="11"/>
        <v>SOUSTRAITANT 1/SUBCONTRACTOR 1</v>
      </c>
      <c r="D93" s="166">
        <f t="shared" si="11"/>
        <v>0</v>
      </c>
      <c r="E93" s="167"/>
      <c r="F93" s="167"/>
      <c r="G93" s="168"/>
      <c r="H93" s="161"/>
      <c r="I93" s="161"/>
      <c r="J93" s="161"/>
      <c r="K93" s="161"/>
      <c r="L93" s="161"/>
      <c r="M93" s="161"/>
      <c r="N93" s="162"/>
      <c r="O93" s="95"/>
      <c r="P93" s="95"/>
      <c r="Q93" s="112"/>
      <c r="R93" s="55"/>
      <c r="X93" s="75"/>
      <c r="Y93" s="57"/>
      <c r="Z93" s="57"/>
      <c r="AA93" s="57"/>
      <c r="AB93" s="57"/>
      <c r="AC93" s="57"/>
      <c r="AD93" s="57"/>
    </row>
    <row r="94" spans="2:30" s="43" customFormat="1" ht="22.5" customHeight="1" x14ac:dyDescent="0.3">
      <c r="B94" s="55"/>
      <c r="C94" s="165" t="str">
        <f t="shared" si="11"/>
        <v>SOUSTRAITANT 2/SUBCONTRACTOR 2</v>
      </c>
      <c r="D94" s="166">
        <f t="shared" si="11"/>
        <v>0</v>
      </c>
      <c r="E94" s="167"/>
      <c r="F94" s="167"/>
      <c r="G94" s="168"/>
      <c r="H94" s="169"/>
      <c r="I94" s="169"/>
      <c r="J94" s="169"/>
      <c r="K94" s="169"/>
      <c r="L94" s="169"/>
      <c r="M94" s="169"/>
      <c r="N94" s="162"/>
      <c r="O94" s="95"/>
      <c r="P94" s="95"/>
      <c r="Q94" s="112"/>
      <c r="R94" s="55"/>
      <c r="X94" s="75"/>
      <c r="Y94" s="57"/>
      <c r="Z94" s="57"/>
      <c r="AA94" s="57"/>
      <c r="AB94" s="57"/>
      <c r="AC94" s="57"/>
      <c r="AD94" s="57"/>
    </row>
    <row r="95" spans="2:30" s="43" customFormat="1" ht="22.5" customHeight="1" x14ac:dyDescent="0.3">
      <c r="B95" s="55"/>
      <c r="C95" s="165" t="str">
        <f t="shared" si="11"/>
        <v>SOUSTRAITANT 3/SUBCONTRACTOR 3</v>
      </c>
      <c r="D95" s="166">
        <f t="shared" si="11"/>
        <v>0</v>
      </c>
      <c r="E95" s="170"/>
      <c r="F95" s="170"/>
      <c r="G95" s="171"/>
      <c r="H95" s="138"/>
      <c r="I95" s="138"/>
      <c r="J95" s="138"/>
      <c r="K95" s="138"/>
      <c r="L95" s="138"/>
      <c r="M95" s="138"/>
      <c r="N95" s="133"/>
      <c r="O95" s="134"/>
      <c r="P95" s="133"/>
      <c r="Q95" s="112"/>
      <c r="R95" s="55"/>
      <c r="X95" s="75"/>
      <c r="Y95" s="57"/>
      <c r="Z95" s="57"/>
      <c r="AA95" s="57"/>
      <c r="AB95" s="57"/>
      <c r="AC95" s="57"/>
      <c r="AD95" s="57"/>
    </row>
    <row r="96" spans="2:30" s="43" customFormat="1" ht="22.5" customHeight="1" x14ac:dyDescent="0.3">
      <c r="B96" s="55"/>
      <c r="C96" s="165" t="str">
        <f t="shared" si="11"/>
        <v>SOUSTRAITANT 4/SUBCONTRACTOR 4</v>
      </c>
      <c r="D96" s="166">
        <f t="shared" si="11"/>
        <v>0</v>
      </c>
      <c r="E96" s="172"/>
      <c r="F96" s="172"/>
      <c r="G96" s="173"/>
      <c r="O96" s="134"/>
      <c r="P96" s="133"/>
      <c r="Q96" s="112"/>
      <c r="R96" s="55"/>
      <c r="X96" s="75"/>
      <c r="Y96" s="57"/>
      <c r="Z96" s="57"/>
      <c r="AA96" s="57"/>
      <c r="AB96" s="57"/>
      <c r="AC96" s="57"/>
      <c r="AD96" s="57"/>
    </row>
    <row r="97" spans="2:29" ht="15.95" customHeight="1" thickBot="1" x14ac:dyDescent="0.3">
      <c r="B97" s="174"/>
      <c r="C97" s="175"/>
      <c r="D97" s="176"/>
      <c r="E97" s="175"/>
      <c r="F97" s="175"/>
      <c r="G97" s="175"/>
      <c r="H97" s="175"/>
      <c r="I97" s="175"/>
      <c r="J97" s="175"/>
      <c r="K97" s="175"/>
      <c r="L97" s="175"/>
      <c r="M97" s="175"/>
      <c r="N97" s="43"/>
      <c r="O97" s="43"/>
      <c r="P97" s="43"/>
      <c r="Q97" s="177"/>
    </row>
    <row r="98" spans="2:29" ht="32.25" customHeight="1" x14ac:dyDescent="0.25">
      <c r="C98" s="178"/>
      <c r="D98" s="179"/>
      <c r="N98" s="180"/>
      <c r="O98" s="180"/>
      <c r="P98" s="180"/>
    </row>
    <row r="99" spans="2:29" ht="32.25" customHeight="1" x14ac:dyDescent="0.25">
      <c r="D99" s="178"/>
      <c r="E99" s="178"/>
      <c r="F99" s="178"/>
      <c r="G99" s="178"/>
      <c r="H99" s="178"/>
      <c r="I99" s="178"/>
      <c r="J99" s="178"/>
      <c r="K99" s="178"/>
      <c r="L99" s="178"/>
      <c r="M99" s="178"/>
    </row>
    <row r="100" spans="2:29" ht="32.25" customHeight="1" x14ac:dyDescent="0.25"/>
    <row r="101" spans="2:29" ht="32.25" customHeight="1" x14ac:dyDescent="0.25"/>
    <row r="102" spans="2:29" ht="32.25" customHeight="1" x14ac:dyDescent="0.25">
      <c r="C102" s="43"/>
    </row>
    <row r="103" spans="2:29" s="181" customFormat="1" ht="32.25" customHeight="1" x14ac:dyDescent="0.25">
      <c r="C103" s="43"/>
      <c r="D103" s="43"/>
      <c r="E103" s="43"/>
      <c r="F103" s="43"/>
      <c r="G103" s="43"/>
      <c r="H103" s="43"/>
      <c r="I103" s="43"/>
      <c r="J103" s="43"/>
      <c r="K103" s="43"/>
      <c r="L103" s="43"/>
      <c r="M103" s="43"/>
      <c r="N103" s="43"/>
      <c r="O103" s="40"/>
      <c r="P103" s="40"/>
      <c r="Q103" s="40"/>
      <c r="W103" s="182"/>
      <c r="X103" s="183"/>
      <c r="Y103" s="182"/>
      <c r="Z103" s="182"/>
      <c r="AA103" s="182"/>
      <c r="AB103" s="182"/>
      <c r="AC103" s="182"/>
    </row>
    <row r="104" spans="2:29" ht="32.25" customHeight="1" x14ac:dyDescent="0.25">
      <c r="D104" s="43"/>
      <c r="E104" s="43"/>
      <c r="F104" s="43"/>
      <c r="G104" s="43"/>
      <c r="H104" s="43"/>
      <c r="I104" s="43"/>
      <c r="J104" s="43"/>
      <c r="K104" s="43"/>
      <c r="L104" s="43"/>
      <c r="M104" s="43"/>
      <c r="N104" s="43"/>
    </row>
    <row r="105" spans="2:29" ht="32.25" customHeight="1" x14ac:dyDescent="0.25"/>
    <row r="106" spans="2:29" ht="32.25" customHeight="1" x14ac:dyDescent="0.25"/>
    <row r="107" spans="2:29" ht="31.5" customHeight="1" x14ac:dyDescent="0.25"/>
    <row r="108" spans="2:29" ht="16.149999999999999" customHeight="1" x14ac:dyDescent="0.25"/>
    <row r="109" spans="2:29" ht="33.6" customHeight="1" x14ac:dyDescent="0.25"/>
    <row r="110" spans="2:29" ht="6.6" customHeight="1" x14ac:dyDescent="0.25"/>
    <row r="114" ht="15.6" customHeight="1" x14ac:dyDescent="0.25"/>
  </sheetData>
  <sheetProtection selectLockedCells="1"/>
  <mergeCells count="58">
    <mergeCell ref="C69:D69"/>
    <mergeCell ref="C71:D71"/>
    <mergeCell ref="E71:L71"/>
    <mergeCell ref="C73:D73"/>
    <mergeCell ref="C86:G86"/>
    <mergeCell ref="C68:D68"/>
    <mergeCell ref="C56:D56"/>
    <mergeCell ref="C57:D57"/>
    <mergeCell ref="C58:D58"/>
    <mergeCell ref="C59:D59"/>
    <mergeCell ref="C60:D60"/>
    <mergeCell ref="C61:D61"/>
    <mergeCell ref="C63:D63"/>
    <mergeCell ref="C64:D64"/>
    <mergeCell ref="C65:D65"/>
    <mergeCell ref="C66:D66"/>
    <mergeCell ref="C67:D67"/>
    <mergeCell ref="C55:D55"/>
    <mergeCell ref="C43:D43"/>
    <mergeCell ref="C44:D44"/>
    <mergeCell ref="C46:D46"/>
    <mergeCell ref="C47:D47"/>
    <mergeCell ref="C54:D54"/>
    <mergeCell ref="E47:L47"/>
    <mergeCell ref="C48:D48"/>
    <mergeCell ref="E48:L48"/>
    <mergeCell ref="C51:L51"/>
    <mergeCell ref="E53:K53"/>
    <mergeCell ref="C36:C38"/>
    <mergeCell ref="M36:M38"/>
    <mergeCell ref="C39:C41"/>
    <mergeCell ref="M39:M41"/>
    <mergeCell ref="C33:C35"/>
    <mergeCell ref="M33:M35"/>
    <mergeCell ref="C27:D27"/>
    <mergeCell ref="E28:K28"/>
    <mergeCell ref="C30:C32"/>
    <mergeCell ref="C20:D20"/>
    <mergeCell ref="C21:D21"/>
    <mergeCell ref="C22:D22"/>
    <mergeCell ref="C23:D23"/>
    <mergeCell ref="C24:D24"/>
    <mergeCell ref="M30:M32"/>
    <mergeCell ref="C19:D19"/>
    <mergeCell ref="B2:Q2"/>
    <mergeCell ref="C3:Q3"/>
    <mergeCell ref="C4:D4"/>
    <mergeCell ref="E4:J4"/>
    <mergeCell ref="C6:D6"/>
    <mergeCell ref="F6:H6"/>
    <mergeCell ref="J6:K6"/>
    <mergeCell ref="G7:H7"/>
    <mergeCell ref="G8:H8"/>
    <mergeCell ref="G9:H9"/>
    <mergeCell ref="G10:H10"/>
    <mergeCell ref="E17:K17"/>
    <mergeCell ref="C25:D25"/>
    <mergeCell ref="C26:D26"/>
  </mergeCells>
  <conditionalFormatting sqref="G83">
    <cfRule type="cellIs" dxfId="5" priority="3" operator="greaterThan">
      <formula>450000</formula>
    </cfRule>
  </conditionalFormatting>
  <conditionalFormatting sqref="M43">
    <cfRule type="cellIs" dxfId="4" priority="2" operator="equal">
      <formula>$L$43</formula>
    </cfRule>
  </conditionalFormatting>
  <conditionalFormatting sqref="M44">
    <cfRule type="cellIs" dxfId="3" priority="1" operator="equal">
      <formula>$L$44</formula>
    </cfRule>
  </conditionalFormatting>
  <dataValidations count="2">
    <dataValidation type="list" allowBlank="1" showInputMessage="1" showErrorMessage="1" sqref="E22:K22">
      <formula1>$X$17:$X$20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4"/>
  <sheetViews>
    <sheetView showGridLines="0" topLeftCell="B1" zoomScale="50" zoomScaleNormal="50" zoomScaleSheetLayoutView="55" zoomScalePageLayoutView="70" workbookViewId="0">
      <selection activeCell="B2" sqref="B2:Q2"/>
    </sheetView>
  </sheetViews>
  <sheetFormatPr baseColWidth="10" defaultColWidth="9.75" defaultRowHeight="17.100000000000001" customHeight="1" x14ac:dyDescent="0.25"/>
  <cols>
    <col min="1" max="1" width="2.5" style="40" customWidth="1"/>
    <col min="2" max="2" width="20.5" style="40" customWidth="1"/>
    <col min="3" max="3" width="139.25" style="40" customWidth="1"/>
    <col min="4" max="4" width="41.5" style="40" customWidth="1"/>
    <col min="5" max="5" width="53.625" style="40" customWidth="1"/>
    <col min="6" max="6" width="41.375" style="40" customWidth="1"/>
    <col min="7" max="7" width="43.5" style="40" customWidth="1"/>
    <col min="8" max="8" width="38.75" style="40" customWidth="1"/>
    <col min="9" max="9" width="34.875" style="40" customWidth="1"/>
    <col min="10" max="10" width="37.5" style="40" customWidth="1"/>
    <col min="11" max="11" width="30.25" style="40" customWidth="1"/>
    <col min="12" max="12" width="35.125" style="40" customWidth="1"/>
    <col min="13" max="13" width="54.25" style="40" customWidth="1"/>
    <col min="14" max="14" width="30.25" style="40" customWidth="1"/>
    <col min="15" max="15" width="11.75" style="40" customWidth="1"/>
    <col min="16" max="16" width="30.25" style="40" customWidth="1"/>
    <col min="17" max="17" width="3" style="40" customWidth="1"/>
    <col min="18" max="22" width="9.75" style="40"/>
    <col min="23" max="23" width="9.75" style="41"/>
    <col min="24" max="24" width="1.375" style="42" customWidth="1"/>
    <col min="25" max="25" width="22.25" style="41" customWidth="1"/>
    <col min="26" max="29" width="9.75" style="41"/>
    <col min="30" max="16384" width="9.75" style="40"/>
  </cols>
  <sheetData>
    <row r="1" spans="1:24" ht="17.100000000000001" customHeight="1" thickBot="1" x14ac:dyDescent="0.3">
      <c r="A1" s="1"/>
      <c r="B1" s="2"/>
      <c r="C1" s="2"/>
      <c r="D1" s="2"/>
      <c r="E1" s="2"/>
      <c r="F1" s="2"/>
      <c r="G1" s="2"/>
      <c r="H1" s="2"/>
      <c r="I1" s="2"/>
      <c r="J1" s="2"/>
      <c r="K1" s="2"/>
      <c r="L1" s="2"/>
      <c r="M1" s="1"/>
    </row>
    <row r="2" spans="1:24" ht="246" customHeight="1" thickBot="1" x14ac:dyDescent="0.3">
      <c r="A2" s="1"/>
      <c r="B2" s="446" t="s">
        <v>209</v>
      </c>
      <c r="C2" s="447"/>
      <c r="D2" s="447"/>
      <c r="E2" s="447"/>
      <c r="F2" s="447"/>
      <c r="G2" s="447"/>
      <c r="H2" s="447"/>
      <c r="I2" s="447"/>
      <c r="J2" s="447"/>
      <c r="K2" s="447"/>
      <c r="L2" s="447"/>
      <c r="M2" s="447"/>
      <c r="N2" s="447"/>
      <c r="O2" s="447"/>
      <c r="P2" s="447"/>
      <c r="Q2" s="448"/>
    </row>
    <row r="3" spans="1:24" ht="108" customHeight="1" thickBot="1" x14ac:dyDescent="0.35">
      <c r="A3" s="1"/>
      <c r="B3" s="3"/>
      <c r="C3" s="449" t="s">
        <v>41</v>
      </c>
      <c r="D3" s="449"/>
      <c r="E3" s="449"/>
      <c r="F3" s="449"/>
      <c r="G3" s="449"/>
      <c r="H3" s="449"/>
      <c r="I3" s="449"/>
      <c r="J3" s="449"/>
      <c r="K3" s="449"/>
      <c r="L3" s="449"/>
      <c r="M3" s="449"/>
      <c r="N3" s="449"/>
      <c r="O3" s="449"/>
      <c r="P3" s="449"/>
      <c r="Q3" s="450"/>
    </row>
    <row r="4" spans="1:24" ht="63.2" customHeight="1" thickBot="1" x14ac:dyDescent="0.35">
      <c r="A4" s="1"/>
      <c r="B4" s="4"/>
      <c r="C4" s="451" t="s">
        <v>42</v>
      </c>
      <c r="D4" s="452"/>
      <c r="E4" s="453"/>
      <c r="F4" s="454"/>
      <c r="G4" s="454"/>
      <c r="H4" s="454"/>
      <c r="I4" s="454"/>
      <c r="J4" s="455"/>
      <c r="K4" s="5"/>
      <c r="L4" s="6"/>
      <c r="M4" s="43"/>
      <c r="N4" s="43"/>
      <c r="O4" s="43"/>
      <c r="P4" s="43"/>
      <c r="Q4" s="7"/>
    </row>
    <row r="5" spans="1:24" ht="13.7" customHeight="1" thickBot="1" x14ac:dyDescent="0.35">
      <c r="A5" s="8"/>
      <c r="B5" s="9"/>
      <c r="C5" s="6"/>
      <c r="D5" s="6"/>
      <c r="E5" s="6"/>
      <c r="F5" s="6"/>
      <c r="G5" s="6"/>
      <c r="H5" s="10"/>
      <c r="I5" s="10"/>
      <c r="J5" s="10"/>
      <c r="K5" s="10"/>
      <c r="L5" s="10"/>
      <c r="M5" s="43"/>
      <c r="N5" s="43"/>
      <c r="O5" s="43"/>
      <c r="P5" s="43"/>
      <c r="Q5" s="7"/>
      <c r="T5" s="44"/>
      <c r="X5" s="45"/>
    </row>
    <row r="6" spans="1:24" ht="40.700000000000003" customHeight="1" thickBot="1" x14ac:dyDescent="0.35">
      <c r="A6" s="8"/>
      <c r="B6" s="9"/>
      <c r="C6" s="451" t="s">
        <v>43</v>
      </c>
      <c r="D6" s="452"/>
      <c r="E6" s="11"/>
      <c r="F6" s="456" t="s">
        <v>1</v>
      </c>
      <c r="G6" s="457"/>
      <c r="H6" s="458"/>
      <c r="I6" s="12"/>
      <c r="J6" s="459" t="s">
        <v>44</v>
      </c>
      <c r="K6" s="460"/>
      <c r="L6" s="12"/>
      <c r="M6" s="43"/>
      <c r="N6" s="43"/>
      <c r="O6" s="43"/>
      <c r="P6" s="43"/>
      <c r="Q6" s="7"/>
      <c r="T6" s="44"/>
      <c r="X6" s="45"/>
    </row>
    <row r="7" spans="1:24" ht="24.95" customHeight="1" x14ac:dyDescent="0.35">
      <c r="A7" s="8"/>
      <c r="B7" s="9"/>
      <c r="C7" s="46" t="s">
        <v>45</v>
      </c>
      <c r="D7" s="47"/>
      <c r="E7" s="11"/>
      <c r="F7" s="48" t="s">
        <v>2</v>
      </c>
      <c r="G7" s="461" t="s">
        <v>3</v>
      </c>
      <c r="H7" s="462"/>
      <c r="I7" s="12"/>
      <c r="J7" s="184" t="s">
        <v>46</v>
      </c>
      <c r="K7" s="185" t="s">
        <v>47</v>
      </c>
      <c r="L7" s="12"/>
      <c r="M7" s="43"/>
      <c r="N7" s="43"/>
      <c r="O7" s="43"/>
      <c r="P7" s="43"/>
      <c r="Q7" s="7"/>
      <c r="T7" s="44"/>
      <c r="X7" s="45"/>
    </row>
    <row r="8" spans="1:24" ht="22.15" customHeight="1" thickBot="1" x14ac:dyDescent="0.4">
      <c r="B8" s="49"/>
      <c r="C8" s="46" t="s">
        <v>48</v>
      </c>
      <c r="D8" s="47"/>
      <c r="E8" s="50"/>
      <c r="F8" s="51" t="s">
        <v>49</v>
      </c>
      <c r="G8" s="463" t="s">
        <v>50</v>
      </c>
      <c r="H8" s="463"/>
      <c r="J8" s="186" t="s">
        <v>51</v>
      </c>
      <c r="K8" s="187" t="s">
        <v>52</v>
      </c>
      <c r="L8" s="50"/>
      <c r="M8" s="43"/>
      <c r="N8" s="43"/>
      <c r="O8" s="43"/>
      <c r="P8" s="43"/>
      <c r="Q8" s="52"/>
      <c r="X8" s="45"/>
    </row>
    <row r="9" spans="1:24" ht="22.15" customHeight="1" x14ac:dyDescent="0.35">
      <c r="B9" s="49"/>
      <c r="C9" s="46" t="s">
        <v>53</v>
      </c>
      <c r="D9" s="47"/>
      <c r="E9" s="50"/>
      <c r="F9" s="51" t="s">
        <v>54</v>
      </c>
      <c r="G9" s="463" t="s">
        <v>197</v>
      </c>
      <c r="H9" s="463"/>
      <c r="K9" s="50"/>
      <c r="L9" s="50"/>
      <c r="M9" s="43"/>
      <c r="N9" s="43"/>
      <c r="O9" s="43"/>
      <c r="P9" s="43"/>
      <c r="Q9" s="52"/>
      <c r="X9" s="45"/>
    </row>
    <row r="10" spans="1:24" ht="22.15" customHeight="1" thickBot="1" x14ac:dyDescent="0.4">
      <c r="B10" s="49"/>
      <c r="C10" s="46" t="s">
        <v>55</v>
      </c>
      <c r="D10" s="47"/>
      <c r="E10" s="50"/>
      <c r="F10" s="53" t="s">
        <v>56</v>
      </c>
      <c r="G10" s="464" t="s">
        <v>196</v>
      </c>
      <c r="H10" s="465"/>
      <c r="K10" s="50"/>
      <c r="L10" s="50"/>
      <c r="M10" s="43"/>
      <c r="N10" s="43"/>
      <c r="O10" s="43"/>
      <c r="P10" s="43"/>
      <c r="Q10" s="52"/>
      <c r="X10" s="45"/>
    </row>
    <row r="11" spans="1:24" ht="22.15" customHeight="1" x14ac:dyDescent="0.3">
      <c r="B11" s="49"/>
      <c r="C11" s="46" t="s">
        <v>57</v>
      </c>
      <c r="D11" s="47"/>
      <c r="E11" s="50"/>
      <c r="H11" s="50"/>
      <c r="K11" s="50"/>
      <c r="L11" s="50"/>
      <c r="M11" s="43"/>
      <c r="N11" s="43"/>
      <c r="O11" s="43"/>
      <c r="P11" s="43"/>
      <c r="Q11" s="52"/>
      <c r="X11" s="45"/>
    </row>
    <row r="12" spans="1:24" ht="22.15" customHeight="1" x14ac:dyDescent="0.3">
      <c r="B12" s="49"/>
      <c r="C12" s="46" t="s">
        <v>58</v>
      </c>
      <c r="D12" s="47"/>
      <c r="E12" s="50"/>
      <c r="H12" s="50"/>
      <c r="I12" s="50"/>
      <c r="J12" s="50"/>
      <c r="K12" s="50"/>
      <c r="L12" s="50"/>
      <c r="M12" s="43"/>
      <c r="N12" s="43"/>
      <c r="O12" s="43"/>
      <c r="P12" s="43"/>
      <c r="Q12" s="52"/>
      <c r="X12" s="45"/>
    </row>
    <row r="13" spans="1:24" ht="22.15" customHeight="1" x14ac:dyDescent="0.3">
      <c r="B13" s="49"/>
      <c r="C13" s="46" t="s">
        <v>59</v>
      </c>
      <c r="D13" s="47"/>
      <c r="E13" s="50"/>
      <c r="F13" s="50"/>
      <c r="G13" s="50"/>
      <c r="H13" s="50"/>
      <c r="I13" s="50"/>
      <c r="J13" s="50"/>
      <c r="K13" s="50"/>
      <c r="L13" s="50"/>
      <c r="M13" s="43"/>
      <c r="N13" s="43"/>
      <c r="O13" s="43"/>
      <c r="P13" s="43"/>
      <c r="Q13" s="52"/>
      <c r="X13" s="45"/>
    </row>
    <row r="14" spans="1:24" ht="22.15" customHeight="1" x14ac:dyDescent="0.3">
      <c r="B14" s="49"/>
      <c r="C14" s="46" t="s">
        <v>60</v>
      </c>
      <c r="D14" s="47"/>
      <c r="E14" s="50"/>
      <c r="F14" s="50"/>
      <c r="G14" s="50"/>
      <c r="H14" s="50"/>
      <c r="I14" s="50"/>
      <c r="J14" s="50"/>
      <c r="K14" s="50"/>
      <c r="L14" s="50"/>
      <c r="M14" s="43"/>
      <c r="N14" s="43"/>
      <c r="O14" s="43"/>
      <c r="P14" s="43"/>
      <c r="Q14" s="52"/>
      <c r="X14" s="45"/>
    </row>
    <row r="15" spans="1:24" ht="22.15" customHeight="1" x14ac:dyDescent="0.3">
      <c r="B15" s="49"/>
      <c r="C15" s="46" t="s">
        <v>61</v>
      </c>
      <c r="D15" s="47"/>
      <c r="E15" s="50"/>
      <c r="F15" s="50"/>
      <c r="G15" s="50"/>
      <c r="H15" s="50"/>
      <c r="I15" s="50"/>
      <c r="J15" s="50"/>
      <c r="K15" s="50"/>
      <c r="L15" s="50"/>
      <c r="M15" s="43"/>
      <c r="N15" s="43"/>
      <c r="O15" s="43"/>
      <c r="P15" s="43"/>
      <c r="Q15" s="52"/>
      <c r="X15" s="45"/>
    </row>
    <row r="16" spans="1:24" ht="16.350000000000001" customHeight="1" thickBot="1" x14ac:dyDescent="0.35">
      <c r="B16" s="49"/>
      <c r="C16" s="54"/>
      <c r="D16" s="50"/>
      <c r="E16" s="50"/>
      <c r="F16" s="50"/>
      <c r="G16" s="50"/>
      <c r="H16" s="50"/>
      <c r="I16" s="50"/>
      <c r="J16" s="50"/>
      <c r="K16" s="50"/>
      <c r="L16" s="50"/>
      <c r="M16" s="43"/>
      <c r="N16" s="43"/>
      <c r="O16" s="43"/>
      <c r="P16" s="43"/>
      <c r="Q16" s="52"/>
      <c r="X16" s="45"/>
    </row>
    <row r="17" spans="2:30" s="43" customFormat="1" ht="41.45" customHeight="1" thickBot="1" x14ac:dyDescent="0.35">
      <c r="B17" s="55"/>
      <c r="E17" s="422" t="s">
        <v>4</v>
      </c>
      <c r="F17" s="423"/>
      <c r="G17" s="423"/>
      <c r="H17" s="423"/>
      <c r="I17" s="423"/>
      <c r="J17" s="423"/>
      <c r="K17" s="424"/>
      <c r="Q17" s="56"/>
      <c r="W17" s="57"/>
      <c r="X17" s="58" t="s">
        <v>5</v>
      </c>
      <c r="Y17" s="57"/>
      <c r="Z17" s="57"/>
      <c r="AA17" s="57"/>
      <c r="AB17" s="57"/>
      <c r="AC17" s="57"/>
      <c r="AD17" s="57"/>
    </row>
    <row r="18" spans="2:30" s="43" customFormat="1" ht="53.25" customHeight="1" thickBot="1" x14ac:dyDescent="0.35">
      <c r="B18" s="55"/>
      <c r="C18" s="59">
        <f>E4</f>
        <v>0</v>
      </c>
      <c r="D18" s="60"/>
      <c r="E18" s="61" t="s">
        <v>6</v>
      </c>
      <c r="F18" s="62" t="s">
        <v>7</v>
      </c>
      <c r="G18" s="62" t="s">
        <v>8</v>
      </c>
      <c r="H18" s="62" t="s">
        <v>9</v>
      </c>
      <c r="I18" s="62" t="s">
        <v>10</v>
      </c>
      <c r="J18" s="62" t="s">
        <v>9</v>
      </c>
      <c r="K18" s="63" t="s">
        <v>10</v>
      </c>
      <c r="L18" s="64"/>
      <c r="Q18" s="56"/>
      <c r="R18" s="65"/>
      <c r="W18" s="57"/>
      <c r="X18" s="66" t="s">
        <v>11</v>
      </c>
      <c r="Y18" s="57"/>
      <c r="Z18" s="57"/>
      <c r="AA18" s="57"/>
      <c r="AB18" s="57"/>
      <c r="AC18" s="57"/>
      <c r="AD18" s="57"/>
    </row>
    <row r="19" spans="2:30" s="43" customFormat="1" ht="42.6" customHeight="1" x14ac:dyDescent="0.3">
      <c r="B19" s="55"/>
      <c r="C19" s="441" t="s">
        <v>62</v>
      </c>
      <c r="D19" s="442"/>
      <c r="E19" s="349"/>
      <c r="F19" s="350"/>
      <c r="G19" s="350"/>
      <c r="H19" s="350"/>
      <c r="I19" s="350"/>
      <c r="J19" s="350"/>
      <c r="K19" s="69"/>
      <c r="L19" s="70"/>
      <c r="M19" s="71"/>
      <c r="N19" s="72"/>
      <c r="Q19" s="56"/>
      <c r="W19" s="57"/>
      <c r="X19" s="66" t="s">
        <v>12</v>
      </c>
      <c r="Y19" s="57"/>
      <c r="Z19" s="57"/>
      <c r="AA19" s="57"/>
      <c r="AB19" s="57"/>
      <c r="AC19" s="57"/>
      <c r="AD19" s="57"/>
    </row>
    <row r="20" spans="2:30" s="43" customFormat="1" ht="82.5" customHeight="1" x14ac:dyDescent="0.3">
      <c r="B20" s="55"/>
      <c r="C20" s="430" t="s">
        <v>63</v>
      </c>
      <c r="D20" s="431"/>
      <c r="E20" s="349" t="s">
        <v>187</v>
      </c>
      <c r="F20" s="349" t="s">
        <v>186</v>
      </c>
      <c r="G20" s="349" t="s">
        <v>182</v>
      </c>
      <c r="H20" s="349" t="s">
        <v>183</v>
      </c>
      <c r="I20" s="349" t="s">
        <v>184</v>
      </c>
      <c r="J20" s="349"/>
      <c r="K20" s="67"/>
      <c r="L20" s="73"/>
      <c r="M20" s="71"/>
      <c r="N20" s="72"/>
      <c r="Q20" s="56"/>
      <c r="W20" s="57"/>
      <c r="X20" s="66" t="s">
        <v>13</v>
      </c>
      <c r="Y20" s="57"/>
      <c r="Z20" s="57"/>
      <c r="AA20" s="57"/>
      <c r="AB20" s="57"/>
      <c r="AC20" s="57"/>
      <c r="AD20" s="57"/>
    </row>
    <row r="21" spans="2:30" s="43" customFormat="1" ht="42.6" customHeight="1" x14ac:dyDescent="0.25">
      <c r="B21" s="55"/>
      <c r="C21" s="430" t="s">
        <v>17</v>
      </c>
      <c r="D21" s="431"/>
      <c r="E21" s="67"/>
      <c r="F21" s="68"/>
      <c r="G21" s="68"/>
      <c r="H21" s="68"/>
      <c r="I21" s="68"/>
      <c r="J21" s="68"/>
      <c r="K21" s="69"/>
      <c r="L21" s="70"/>
      <c r="M21" s="71"/>
      <c r="N21" s="72"/>
      <c r="Q21" s="56"/>
      <c r="W21" s="57"/>
      <c r="X21" s="57"/>
      <c r="Y21" s="57"/>
      <c r="Z21" s="57"/>
      <c r="AA21" s="57"/>
      <c r="AB21" s="57"/>
      <c r="AC21" s="57"/>
    </row>
    <row r="22" spans="2:30" s="43" customFormat="1" ht="64.5" customHeight="1" x14ac:dyDescent="0.25">
      <c r="B22" s="55"/>
      <c r="C22" s="443" t="s">
        <v>64</v>
      </c>
      <c r="D22" s="444"/>
      <c r="E22" s="74"/>
      <c r="F22" s="68"/>
      <c r="G22" s="68"/>
      <c r="H22" s="68"/>
      <c r="I22" s="68"/>
      <c r="J22" s="68"/>
      <c r="K22" s="69"/>
      <c r="L22" s="70"/>
      <c r="M22" s="71"/>
      <c r="N22" s="72"/>
      <c r="Q22" s="56"/>
      <c r="W22" s="57"/>
      <c r="X22" s="75"/>
      <c r="Y22" s="57"/>
      <c r="Z22" s="57"/>
      <c r="AA22" s="57"/>
      <c r="AB22" s="57"/>
      <c r="AC22" s="57"/>
    </row>
    <row r="23" spans="2:30" s="43" customFormat="1" ht="42.6" customHeight="1" x14ac:dyDescent="0.25">
      <c r="B23" s="55"/>
      <c r="C23" s="430" t="s">
        <v>65</v>
      </c>
      <c r="D23" s="431"/>
      <c r="E23" s="67"/>
      <c r="F23" s="68"/>
      <c r="G23" s="68"/>
      <c r="H23" s="68"/>
      <c r="I23" s="68"/>
      <c r="J23" s="68"/>
      <c r="K23" s="69"/>
      <c r="L23" s="70"/>
      <c r="M23" s="71"/>
      <c r="N23" s="72"/>
      <c r="Q23" s="56"/>
      <c r="W23" s="57"/>
      <c r="X23" s="75"/>
      <c r="Y23" s="57"/>
      <c r="Z23" s="57"/>
      <c r="AA23" s="57"/>
      <c r="AB23" s="57"/>
      <c r="AC23" s="57"/>
    </row>
    <row r="24" spans="2:30" s="43" customFormat="1" ht="42.6" customHeight="1" x14ac:dyDescent="0.25">
      <c r="B24" s="55"/>
      <c r="C24" s="430" t="s">
        <v>66</v>
      </c>
      <c r="D24" s="431"/>
      <c r="E24" s="67"/>
      <c r="F24" s="67"/>
      <c r="G24" s="67"/>
      <c r="H24" s="68"/>
      <c r="I24" s="68"/>
      <c r="J24" s="68"/>
      <c r="K24" s="69"/>
      <c r="L24" s="70"/>
      <c r="M24" s="71"/>
      <c r="N24" s="72"/>
      <c r="Q24" s="56"/>
      <c r="W24" s="57"/>
      <c r="X24" s="75"/>
      <c r="Y24" s="57"/>
      <c r="Z24" s="57"/>
      <c r="AA24" s="57"/>
      <c r="AB24" s="57"/>
      <c r="AC24" s="57"/>
    </row>
    <row r="25" spans="2:30" s="43" customFormat="1" ht="42.6" customHeight="1" x14ac:dyDescent="0.25">
      <c r="B25" s="55"/>
      <c r="C25" s="443" t="s">
        <v>67</v>
      </c>
      <c r="D25" s="444"/>
      <c r="E25" s="76"/>
      <c r="F25" s="77"/>
      <c r="G25" s="77"/>
      <c r="H25" s="77"/>
      <c r="I25" s="77"/>
      <c r="J25" s="77"/>
      <c r="K25" s="78"/>
      <c r="L25" s="70"/>
      <c r="M25" s="71"/>
      <c r="N25" s="72"/>
      <c r="Q25" s="56"/>
      <c r="W25" s="57"/>
      <c r="X25" s="75"/>
      <c r="Y25" s="57"/>
      <c r="Z25" s="57"/>
      <c r="AA25" s="57"/>
      <c r="AB25" s="57"/>
      <c r="AC25" s="57"/>
    </row>
    <row r="26" spans="2:30" s="43" customFormat="1" ht="42.6" customHeight="1" thickBot="1" x14ac:dyDescent="0.3">
      <c r="B26" s="55"/>
      <c r="C26" s="435" t="s">
        <v>68</v>
      </c>
      <c r="D26" s="436"/>
      <c r="E26" s="79">
        <v>1000</v>
      </c>
      <c r="F26" s="80"/>
      <c r="G26" s="80"/>
      <c r="H26" s="80"/>
      <c r="I26" s="80"/>
      <c r="J26" s="80"/>
      <c r="K26" s="81"/>
      <c r="L26" s="82"/>
      <c r="M26" s="83"/>
      <c r="N26" s="84"/>
      <c r="Q26" s="56"/>
      <c r="W26" s="57"/>
      <c r="X26" s="75"/>
      <c r="Y26" s="57"/>
      <c r="Z26" s="57"/>
      <c r="AA26" s="57"/>
      <c r="AB26" s="57"/>
      <c r="AC26" s="57"/>
    </row>
    <row r="27" spans="2:30" s="43" customFormat="1" ht="46.35" customHeight="1" thickBot="1" x14ac:dyDescent="0.3">
      <c r="B27" s="55"/>
      <c r="C27" s="437"/>
      <c r="D27" s="437"/>
      <c r="E27" s="85"/>
      <c r="F27" s="85"/>
      <c r="G27" s="85"/>
      <c r="H27" s="86"/>
      <c r="I27" s="86"/>
      <c r="J27" s="87"/>
      <c r="K27" s="87"/>
      <c r="L27" s="87"/>
      <c r="M27" s="87"/>
      <c r="Q27" s="56"/>
      <c r="W27" s="57"/>
      <c r="X27" s="75"/>
      <c r="Y27" s="57"/>
      <c r="Z27" s="57"/>
      <c r="AA27" s="57"/>
      <c r="AB27" s="57"/>
      <c r="AC27" s="57"/>
    </row>
    <row r="28" spans="2:30" s="43" customFormat="1" ht="33.950000000000003" customHeight="1" thickBot="1" x14ac:dyDescent="0.3">
      <c r="B28" s="55"/>
      <c r="C28" s="88"/>
      <c r="D28" s="88"/>
      <c r="E28" s="422" t="s">
        <v>69</v>
      </c>
      <c r="F28" s="423"/>
      <c r="G28" s="423"/>
      <c r="H28" s="423"/>
      <c r="I28" s="423"/>
      <c r="J28" s="423"/>
      <c r="K28" s="424"/>
      <c r="L28" s="87"/>
      <c r="M28" s="87"/>
      <c r="Q28" s="56"/>
      <c r="W28" s="57"/>
      <c r="X28" s="75"/>
      <c r="Y28" s="57"/>
      <c r="Z28" s="57"/>
      <c r="AA28" s="57"/>
      <c r="AB28" s="57"/>
      <c r="AC28" s="57"/>
    </row>
    <row r="29" spans="2:30" s="43" customFormat="1" ht="48.2" customHeight="1" thickTop="1" thickBot="1" x14ac:dyDescent="0.3">
      <c r="B29" s="55"/>
      <c r="C29" s="88"/>
      <c r="D29" s="88"/>
      <c r="E29" s="192" t="s">
        <v>6</v>
      </c>
      <c r="F29" s="193" t="s">
        <v>7</v>
      </c>
      <c r="G29" s="193" t="s">
        <v>8</v>
      </c>
      <c r="H29" s="193" t="s">
        <v>9</v>
      </c>
      <c r="I29" s="193" t="s">
        <v>10</v>
      </c>
      <c r="J29" s="193" t="s">
        <v>9</v>
      </c>
      <c r="K29" s="194" t="s">
        <v>14</v>
      </c>
      <c r="L29" s="195" t="s">
        <v>0</v>
      </c>
      <c r="M29" s="196" t="s">
        <v>97</v>
      </c>
      <c r="N29" s="89"/>
      <c r="O29" s="89"/>
      <c r="P29" s="90"/>
      <c r="Q29" s="56"/>
      <c r="W29" s="57"/>
      <c r="X29" s="75"/>
      <c r="Y29" s="57"/>
      <c r="Z29" s="57"/>
      <c r="AA29" s="57"/>
      <c r="AB29" s="57"/>
      <c r="AC29" s="57"/>
    </row>
    <row r="30" spans="2:30" s="43" customFormat="1" ht="67.5" customHeight="1" thickBot="1" x14ac:dyDescent="0.3">
      <c r="B30" s="55"/>
      <c r="C30" s="438" t="s">
        <v>204</v>
      </c>
      <c r="D30" s="91" t="s">
        <v>70</v>
      </c>
      <c r="E30" s="92"/>
      <c r="F30" s="92"/>
      <c r="G30" s="92"/>
      <c r="H30" s="92"/>
      <c r="I30" s="92"/>
      <c r="J30" s="92"/>
      <c r="K30" s="93"/>
      <c r="L30" s="188">
        <f>SUM(E30:K30)</f>
        <v>0</v>
      </c>
      <c r="M30" s="445"/>
      <c r="N30" s="95"/>
      <c r="O30" s="95"/>
      <c r="P30" s="94"/>
      <c r="Q30" s="56"/>
      <c r="W30" s="57"/>
      <c r="X30" s="75"/>
      <c r="Y30" s="57"/>
      <c r="Z30" s="57"/>
      <c r="AA30" s="57"/>
      <c r="AB30" s="57"/>
      <c r="AC30" s="57"/>
    </row>
    <row r="31" spans="2:30" s="43" customFormat="1" ht="67.5" customHeight="1" thickBot="1" x14ac:dyDescent="0.3">
      <c r="B31" s="55"/>
      <c r="C31" s="439"/>
      <c r="D31" s="96" t="s">
        <v>71</v>
      </c>
      <c r="E31" s="97"/>
      <c r="F31" s="97"/>
      <c r="G31" s="97"/>
      <c r="H31" s="97"/>
      <c r="I31" s="97"/>
      <c r="J31" s="97"/>
      <c r="K31" s="98"/>
      <c r="L31" s="189">
        <f>SUM(E31:K31)</f>
        <v>0</v>
      </c>
      <c r="M31" s="445"/>
      <c r="N31" s="95"/>
      <c r="O31" s="95"/>
      <c r="P31" s="94"/>
      <c r="Q31" s="56"/>
      <c r="W31" s="57"/>
      <c r="X31" s="75"/>
      <c r="Y31" s="57"/>
      <c r="Z31" s="57"/>
      <c r="AA31" s="57"/>
      <c r="AB31" s="57"/>
      <c r="AC31" s="57"/>
    </row>
    <row r="32" spans="2:30" s="43" customFormat="1" ht="34.5" customHeight="1" thickBot="1" x14ac:dyDescent="0.3">
      <c r="B32" s="55"/>
      <c r="C32" s="440"/>
      <c r="D32" s="99" t="s">
        <v>0</v>
      </c>
      <c r="E32" s="100">
        <f>E30*E$26+E31*E$26</f>
        <v>0</v>
      </c>
      <c r="F32" s="100">
        <f t="shared" ref="F32:K32" si="0">F30*F$26+F31*F$26</f>
        <v>0</v>
      </c>
      <c r="G32" s="100">
        <f t="shared" si="0"/>
        <v>0</v>
      </c>
      <c r="H32" s="100">
        <f t="shared" si="0"/>
        <v>0</v>
      </c>
      <c r="I32" s="100">
        <f t="shared" si="0"/>
        <v>0</v>
      </c>
      <c r="J32" s="100">
        <f t="shared" si="0"/>
        <v>0</v>
      </c>
      <c r="K32" s="100">
        <f t="shared" si="0"/>
        <v>0</v>
      </c>
      <c r="L32" s="190">
        <f>SUM(E32:K32)</f>
        <v>0</v>
      </c>
      <c r="M32" s="445"/>
      <c r="N32" s="101"/>
      <c r="O32" s="102"/>
      <c r="P32" s="103"/>
      <c r="Q32" s="56"/>
      <c r="W32" s="57"/>
      <c r="X32" s="75"/>
      <c r="Y32" s="57"/>
      <c r="Z32" s="57"/>
      <c r="AA32" s="57"/>
      <c r="AB32" s="57"/>
      <c r="AC32" s="57"/>
    </row>
    <row r="33" spans="2:29" s="43" customFormat="1" ht="67.5" customHeight="1" thickBot="1" x14ac:dyDescent="0.3">
      <c r="B33" s="55"/>
      <c r="C33" s="438" t="s">
        <v>205</v>
      </c>
      <c r="D33" s="91" t="s">
        <v>70</v>
      </c>
      <c r="E33" s="92"/>
      <c r="F33" s="92"/>
      <c r="G33" s="92"/>
      <c r="H33" s="92"/>
      <c r="I33" s="92"/>
      <c r="J33" s="92"/>
      <c r="K33" s="92"/>
      <c r="L33" s="191">
        <f>SUM(E33:K33)</f>
        <v>0</v>
      </c>
      <c r="M33" s="445"/>
      <c r="N33" s="95"/>
      <c r="O33" s="95"/>
      <c r="P33" s="94"/>
      <c r="Q33" s="56"/>
      <c r="W33" s="57"/>
      <c r="X33" s="75"/>
      <c r="Y33" s="57"/>
      <c r="Z33" s="57"/>
      <c r="AA33" s="57"/>
      <c r="AB33" s="57"/>
      <c r="AC33" s="57"/>
    </row>
    <row r="34" spans="2:29" s="43" customFormat="1" ht="54" customHeight="1" thickBot="1" x14ac:dyDescent="0.3">
      <c r="B34" s="55"/>
      <c r="C34" s="439"/>
      <c r="D34" s="96" t="s">
        <v>71</v>
      </c>
      <c r="E34" s="97"/>
      <c r="F34" s="97"/>
      <c r="G34" s="97"/>
      <c r="H34" s="97"/>
      <c r="I34" s="97"/>
      <c r="J34" s="97"/>
      <c r="K34" s="97"/>
      <c r="L34" s="189">
        <f t="shared" ref="L34:L35" si="1">SUM(E34:K34)</f>
        <v>0</v>
      </c>
      <c r="M34" s="445"/>
      <c r="N34" s="95"/>
      <c r="O34" s="95"/>
      <c r="P34" s="94"/>
      <c r="Q34" s="56"/>
      <c r="W34" s="57"/>
      <c r="X34" s="75"/>
      <c r="Y34" s="57"/>
      <c r="Z34" s="57"/>
      <c r="AA34" s="57"/>
      <c r="AB34" s="57"/>
      <c r="AC34" s="57"/>
    </row>
    <row r="35" spans="2:29" s="43" customFormat="1" ht="34.5" customHeight="1" thickBot="1" x14ac:dyDescent="0.3">
      <c r="B35" s="55"/>
      <c r="C35" s="440"/>
      <c r="D35" s="99" t="s">
        <v>0</v>
      </c>
      <c r="E35" s="100">
        <f>E33*E$26+E34*E$26</f>
        <v>0</v>
      </c>
      <c r="F35" s="100">
        <f t="shared" ref="F35:K35" si="2">F33*F$26+F34*F$26</f>
        <v>0</v>
      </c>
      <c r="G35" s="100">
        <f t="shared" si="2"/>
        <v>0</v>
      </c>
      <c r="H35" s="100">
        <f t="shared" si="2"/>
        <v>0</v>
      </c>
      <c r="I35" s="100">
        <f t="shared" si="2"/>
        <v>0</v>
      </c>
      <c r="J35" s="100">
        <f t="shared" si="2"/>
        <v>0</v>
      </c>
      <c r="K35" s="100">
        <f t="shared" si="2"/>
        <v>0</v>
      </c>
      <c r="L35" s="190">
        <f t="shared" si="1"/>
        <v>0</v>
      </c>
      <c r="M35" s="445"/>
      <c r="N35" s="101"/>
      <c r="O35" s="102"/>
      <c r="P35" s="103"/>
      <c r="Q35" s="56"/>
      <c r="W35" s="57"/>
      <c r="X35" s="75"/>
      <c r="Y35" s="57"/>
      <c r="Z35" s="57"/>
      <c r="AA35" s="57"/>
      <c r="AB35" s="57"/>
      <c r="AC35" s="57"/>
    </row>
    <row r="36" spans="2:29" s="43" customFormat="1" ht="67.5" customHeight="1" thickBot="1" x14ac:dyDescent="0.3">
      <c r="B36" s="55"/>
      <c r="C36" s="438" t="s">
        <v>206</v>
      </c>
      <c r="D36" s="91" t="s">
        <v>70</v>
      </c>
      <c r="E36" s="92"/>
      <c r="F36" s="92"/>
      <c r="G36" s="92"/>
      <c r="H36" s="92"/>
      <c r="I36" s="92"/>
      <c r="J36" s="92"/>
      <c r="K36" s="92"/>
      <c r="L36" s="191">
        <f>SUM(E36:K36)</f>
        <v>0</v>
      </c>
      <c r="M36" s="445"/>
      <c r="N36" s="95"/>
      <c r="O36" s="95"/>
      <c r="P36" s="94"/>
      <c r="Q36" s="56"/>
      <c r="W36" s="57"/>
      <c r="X36" s="75"/>
      <c r="Y36" s="57"/>
      <c r="Z36" s="57"/>
      <c r="AA36" s="57"/>
      <c r="AB36" s="57"/>
      <c r="AC36" s="57"/>
    </row>
    <row r="37" spans="2:29" s="43" customFormat="1" ht="54" customHeight="1" thickBot="1" x14ac:dyDescent="0.3">
      <c r="B37" s="55"/>
      <c r="C37" s="439"/>
      <c r="D37" s="96" t="s">
        <v>71</v>
      </c>
      <c r="E37" s="97"/>
      <c r="F37" s="97"/>
      <c r="G37" s="97"/>
      <c r="H37" s="97"/>
      <c r="I37" s="97"/>
      <c r="J37" s="97"/>
      <c r="K37" s="97"/>
      <c r="L37" s="189">
        <f t="shared" ref="L37:L38" si="3">SUM(E37:K37)</f>
        <v>0</v>
      </c>
      <c r="M37" s="445"/>
      <c r="N37" s="95"/>
      <c r="O37" s="95"/>
      <c r="P37" s="94"/>
      <c r="Q37" s="56"/>
      <c r="W37" s="57"/>
      <c r="X37" s="75"/>
      <c r="Y37" s="57"/>
      <c r="Z37" s="57"/>
      <c r="AA37" s="57"/>
      <c r="AB37" s="57"/>
      <c r="AC37" s="57"/>
    </row>
    <row r="38" spans="2:29" s="43" customFormat="1" ht="34.5" customHeight="1" thickBot="1" x14ac:dyDescent="0.3">
      <c r="B38" s="55"/>
      <c r="C38" s="440"/>
      <c r="D38" s="99" t="s">
        <v>0</v>
      </c>
      <c r="E38" s="100">
        <f>E36*E$26+E37*E$26</f>
        <v>0</v>
      </c>
      <c r="F38" s="100">
        <f t="shared" ref="F38:K38" si="4">F36*F$26+F37*F$26</f>
        <v>0</v>
      </c>
      <c r="G38" s="100">
        <f t="shared" si="4"/>
        <v>0</v>
      </c>
      <c r="H38" s="100">
        <f t="shared" si="4"/>
        <v>0</v>
      </c>
      <c r="I38" s="100">
        <f t="shared" si="4"/>
        <v>0</v>
      </c>
      <c r="J38" s="100">
        <f t="shared" si="4"/>
        <v>0</v>
      </c>
      <c r="K38" s="100">
        <f t="shared" si="4"/>
        <v>0</v>
      </c>
      <c r="L38" s="190">
        <f t="shared" si="3"/>
        <v>0</v>
      </c>
      <c r="M38" s="445"/>
      <c r="N38" s="101"/>
      <c r="O38" s="102"/>
      <c r="P38" s="103"/>
      <c r="Q38" s="56"/>
      <c r="W38" s="57"/>
      <c r="X38" s="75"/>
      <c r="Y38" s="57"/>
      <c r="Z38" s="57"/>
      <c r="AA38" s="57"/>
      <c r="AB38" s="57"/>
      <c r="AC38" s="57"/>
    </row>
    <row r="39" spans="2:29" s="43" customFormat="1" ht="67.5" customHeight="1" thickBot="1" x14ac:dyDescent="0.3">
      <c r="B39" s="55"/>
      <c r="C39" s="438" t="s">
        <v>207</v>
      </c>
      <c r="D39" s="91" t="s">
        <v>70</v>
      </c>
      <c r="E39" s="92"/>
      <c r="F39" s="92"/>
      <c r="G39" s="92"/>
      <c r="H39" s="92"/>
      <c r="I39" s="92"/>
      <c r="J39" s="92"/>
      <c r="K39" s="93"/>
      <c r="L39" s="188">
        <f>SUM(E39:K39)</f>
        <v>0</v>
      </c>
      <c r="M39" s="445"/>
      <c r="N39" s="95"/>
      <c r="O39" s="95"/>
      <c r="P39" s="94"/>
      <c r="Q39" s="56"/>
      <c r="W39" s="57"/>
      <c r="X39" s="75"/>
      <c r="Y39" s="57"/>
      <c r="Z39" s="57"/>
      <c r="AA39" s="57"/>
      <c r="AB39" s="57"/>
      <c r="AC39" s="57"/>
    </row>
    <row r="40" spans="2:29" s="43" customFormat="1" ht="67.5" customHeight="1" thickBot="1" x14ac:dyDescent="0.3">
      <c r="B40" s="55"/>
      <c r="C40" s="439"/>
      <c r="D40" s="96" t="s">
        <v>71</v>
      </c>
      <c r="E40" s="97"/>
      <c r="F40" s="97"/>
      <c r="G40" s="97"/>
      <c r="H40" s="97"/>
      <c r="I40" s="97"/>
      <c r="J40" s="97"/>
      <c r="K40" s="98"/>
      <c r="L40" s="189">
        <f>SUM(E40:K40)</f>
        <v>0</v>
      </c>
      <c r="M40" s="445"/>
      <c r="N40" s="95"/>
      <c r="O40" s="95"/>
      <c r="P40" s="94"/>
      <c r="Q40" s="56"/>
      <c r="W40" s="57"/>
      <c r="X40" s="75"/>
      <c r="Y40" s="57"/>
      <c r="Z40" s="57"/>
      <c r="AA40" s="57"/>
      <c r="AB40" s="57"/>
      <c r="AC40" s="57"/>
    </row>
    <row r="41" spans="2:29" s="43" customFormat="1" ht="34.5" customHeight="1" thickBot="1" x14ac:dyDescent="0.3">
      <c r="B41" s="55"/>
      <c r="C41" s="440"/>
      <c r="D41" s="99" t="s">
        <v>0</v>
      </c>
      <c r="E41" s="100">
        <f>E39*E$26+E40*E$26</f>
        <v>0</v>
      </c>
      <c r="F41" s="100">
        <f t="shared" ref="F41:K41" si="5">F39*F$26+F40*F$26</f>
        <v>0</v>
      </c>
      <c r="G41" s="100">
        <f t="shared" si="5"/>
        <v>0</v>
      </c>
      <c r="H41" s="100">
        <f t="shared" si="5"/>
        <v>0</v>
      </c>
      <c r="I41" s="100">
        <f t="shared" si="5"/>
        <v>0</v>
      </c>
      <c r="J41" s="100">
        <f t="shared" si="5"/>
        <v>0</v>
      </c>
      <c r="K41" s="100">
        <f t="shared" si="5"/>
        <v>0</v>
      </c>
      <c r="L41" s="190">
        <f>SUM(E41:K41)</f>
        <v>0</v>
      </c>
      <c r="M41" s="445"/>
      <c r="N41" s="101"/>
      <c r="O41" s="102"/>
      <c r="P41" s="103"/>
      <c r="Q41" s="56"/>
      <c r="W41" s="57"/>
      <c r="X41" s="75"/>
      <c r="Y41" s="57"/>
      <c r="Z41" s="57"/>
      <c r="AA41" s="57"/>
      <c r="AB41" s="57"/>
      <c r="AC41" s="57"/>
    </row>
    <row r="42" spans="2:29" s="43" customFormat="1" ht="27" customHeight="1" thickBot="1" x14ac:dyDescent="0.3">
      <c r="B42" s="55"/>
      <c r="C42" s="104"/>
      <c r="D42" s="105"/>
      <c r="E42" s="106"/>
      <c r="F42" s="107"/>
      <c r="G42" s="106"/>
      <c r="H42" s="107"/>
      <c r="I42" s="106"/>
      <c r="J42" s="107"/>
      <c r="K42" s="108"/>
      <c r="L42" s="108"/>
      <c r="M42" s="105" t="s">
        <v>90</v>
      </c>
      <c r="N42" s="109"/>
      <c r="O42" s="109"/>
      <c r="P42" s="109"/>
      <c r="Q42" s="56"/>
      <c r="W42" s="57"/>
      <c r="X42" s="75"/>
      <c r="Y42" s="57"/>
      <c r="Z42" s="57"/>
      <c r="AA42" s="57"/>
      <c r="AB42" s="57"/>
      <c r="AC42" s="57"/>
    </row>
    <row r="43" spans="2:29" s="43" customFormat="1" ht="33.950000000000003" customHeight="1" thickBot="1" x14ac:dyDescent="0.3">
      <c r="B43" s="55"/>
      <c r="C43" s="419" t="s">
        <v>72</v>
      </c>
      <c r="D43" s="420"/>
      <c r="E43" s="110">
        <f>SUM(E39:E40,E36:E37,E33:E34,E30:E31)</f>
        <v>0</v>
      </c>
      <c r="F43" s="110">
        <f t="shared" ref="F43:K43" si="6">SUM(F39:F40,F36:F37,F33:F34,F30:F31)</f>
        <v>0</v>
      </c>
      <c r="G43" s="110">
        <f t="shared" si="6"/>
        <v>0</v>
      </c>
      <c r="H43" s="110">
        <f t="shared" si="6"/>
        <v>0</v>
      </c>
      <c r="I43" s="110">
        <f t="shared" si="6"/>
        <v>0</v>
      </c>
      <c r="J43" s="110">
        <f t="shared" si="6"/>
        <v>0</v>
      </c>
      <c r="K43" s="110">
        <f t="shared" si="6"/>
        <v>0</v>
      </c>
      <c r="L43" s="110">
        <f>SUM(E43:K43)</f>
        <v>0</v>
      </c>
      <c r="M43" s="111">
        <f>SUM(,L39:L40,L36:L37,L33:L34,L30:L31)</f>
        <v>0</v>
      </c>
      <c r="N43" s="112"/>
      <c r="O43" s="112"/>
      <c r="P43" s="112"/>
      <c r="Q43" s="56"/>
      <c r="W43" s="57"/>
      <c r="X43" s="75"/>
      <c r="Y43" s="57"/>
      <c r="Z43" s="57"/>
      <c r="AA43" s="57"/>
      <c r="AB43" s="57"/>
      <c r="AC43" s="57"/>
    </row>
    <row r="44" spans="2:29" s="43" customFormat="1" ht="51.75" customHeight="1" thickBot="1" x14ac:dyDescent="0.3">
      <c r="B44" s="55"/>
      <c r="C44" s="419" t="s">
        <v>73</v>
      </c>
      <c r="D44" s="420"/>
      <c r="E44" s="113">
        <f>SUM(,E41,E38,E35,E32)</f>
        <v>0</v>
      </c>
      <c r="F44" s="113">
        <f t="shared" ref="F44:K44" si="7">SUM(,F41,F38,F35,F32)</f>
        <v>0</v>
      </c>
      <c r="G44" s="113">
        <f t="shared" si="7"/>
        <v>0</v>
      </c>
      <c r="H44" s="113">
        <f t="shared" si="7"/>
        <v>0</v>
      </c>
      <c r="I44" s="113">
        <f t="shared" si="7"/>
        <v>0</v>
      </c>
      <c r="J44" s="113">
        <f t="shared" si="7"/>
        <v>0</v>
      </c>
      <c r="K44" s="113">
        <f t="shared" si="7"/>
        <v>0</v>
      </c>
      <c r="L44" s="113">
        <f>SUM(E44:K44)</f>
        <v>0</v>
      </c>
      <c r="M44" s="111">
        <f>SUM(L41,L38,L35,L32)</f>
        <v>0</v>
      </c>
      <c r="N44" s="114"/>
      <c r="O44" s="115"/>
      <c r="P44" s="116"/>
      <c r="Q44" s="56"/>
      <c r="W44" s="57"/>
      <c r="X44" s="75"/>
      <c r="Y44" s="57"/>
      <c r="Z44" s="57"/>
      <c r="AA44" s="57"/>
      <c r="AB44" s="57"/>
      <c r="AC44" s="57"/>
    </row>
    <row r="45" spans="2:29" s="43" customFormat="1" ht="11.25" customHeight="1" thickBot="1" x14ac:dyDescent="0.3">
      <c r="B45" s="55"/>
      <c r="D45" s="117"/>
      <c r="E45" s="117"/>
      <c r="F45" s="118"/>
      <c r="G45" s="118"/>
      <c r="N45" s="112"/>
      <c r="O45" s="112"/>
      <c r="P45" s="112"/>
      <c r="Q45" s="56"/>
      <c r="W45" s="57"/>
      <c r="X45" s="75"/>
      <c r="Y45" s="57"/>
      <c r="Z45" s="57"/>
      <c r="AA45" s="57"/>
      <c r="AB45" s="57"/>
      <c r="AC45" s="57"/>
    </row>
    <row r="46" spans="2:29" s="43" customFormat="1" ht="43.35" customHeight="1" thickBot="1" x14ac:dyDescent="0.3">
      <c r="B46" s="55"/>
      <c r="C46" s="419" t="s">
        <v>74</v>
      </c>
      <c r="D46" s="420" t="s">
        <v>30</v>
      </c>
      <c r="E46" s="119"/>
      <c r="F46" s="118"/>
      <c r="G46" s="118"/>
      <c r="Q46" s="56"/>
      <c r="W46" s="57"/>
      <c r="X46" s="75"/>
      <c r="Y46" s="57"/>
      <c r="Z46" s="57"/>
      <c r="AA46" s="57"/>
      <c r="AB46" s="57"/>
      <c r="AC46" s="57"/>
    </row>
    <row r="47" spans="2:29" s="43" customFormat="1" ht="43.35" customHeight="1" thickBot="1" x14ac:dyDescent="0.3">
      <c r="B47" s="55"/>
      <c r="C47" s="419" t="s">
        <v>75</v>
      </c>
      <c r="D47" s="420"/>
      <c r="E47" s="427">
        <f>L44</f>
        <v>0</v>
      </c>
      <c r="F47" s="428"/>
      <c r="G47" s="428"/>
      <c r="H47" s="428"/>
      <c r="I47" s="428"/>
      <c r="J47" s="428"/>
      <c r="K47" s="428"/>
      <c r="L47" s="429"/>
      <c r="Q47" s="56"/>
      <c r="W47" s="57"/>
      <c r="X47" s="75"/>
      <c r="Y47" s="57"/>
      <c r="Z47" s="57"/>
      <c r="AA47" s="57"/>
      <c r="AB47" s="57"/>
      <c r="AC47" s="57"/>
    </row>
    <row r="48" spans="2:29" s="43" customFormat="1" ht="46.35" customHeight="1" thickBot="1" x14ac:dyDescent="0.3">
      <c r="B48" s="55"/>
      <c r="C48" s="419" t="s">
        <v>76</v>
      </c>
      <c r="D48" s="420"/>
      <c r="E48" s="432">
        <f>E47+(E47*E46)</f>
        <v>0</v>
      </c>
      <c r="F48" s="433"/>
      <c r="G48" s="433"/>
      <c r="H48" s="433"/>
      <c r="I48" s="433"/>
      <c r="J48" s="433"/>
      <c r="K48" s="433"/>
      <c r="L48" s="434"/>
      <c r="Q48" s="56"/>
      <c r="W48" s="57"/>
      <c r="X48" s="75"/>
      <c r="Y48" s="57"/>
      <c r="Z48" s="57"/>
      <c r="AA48" s="57"/>
      <c r="AB48" s="57"/>
      <c r="AC48" s="57"/>
    </row>
    <row r="49" spans="2:29" s="43" customFormat="1" ht="21" customHeight="1" thickBot="1" x14ac:dyDescent="0.3">
      <c r="B49" s="55"/>
      <c r="D49" s="117"/>
      <c r="E49" s="117"/>
      <c r="F49" s="118"/>
      <c r="G49" s="118"/>
      <c r="N49" s="112"/>
      <c r="O49" s="112"/>
      <c r="P49" s="112"/>
      <c r="Q49" s="56"/>
      <c r="W49" s="57"/>
      <c r="X49" s="75"/>
      <c r="Y49" s="57"/>
      <c r="Z49" s="57"/>
      <c r="AA49" s="57"/>
      <c r="AB49" s="57"/>
      <c r="AC49" s="57"/>
    </row>
    <row r="50" spans="2:29" s="43" customFormat="1" ht="16.5" customHeight="1" x14ac:dyDescent="0.25">
      <c r="B50" s="55"/>
      <c r="C50" s="120"/>
      <c r="D50" s="121"/>
      <c r="E50" s="121"/>
      <c r="F50" s="122"/>
      <c r="G50" s="122"/>
      <c r="H50" s="120"/>
      <c r="I50" s="120"/>
      <c r="J50" s="120"/>
      <c r="K50" s="120"/>
      <c r="L50" s="120"/>
      <c r="N50" s="123"/>
      <c r="O50" s="123"/>
      <c r="P50" s="116"/>
      <c r="Q50" s="56"/>
      <c r="W50" s="57"/>
      <c r="X50" s="75"/>
      <c r="Y50" s="57"/>
      <c r="Z50" s="57"/>
      <c r="AA50" s="57"/>
      <c r="AB50" s="57"/>
      <c r="AC50" s="57"/>
    </row>
    <row r="51" spans="2:29" s="43" customFormat="1" ht="81.2" customHeight="1" x14ac:dyDescent="0.25">
      <c r="B51" s="55"/>
      <c r="C51" s="421" t="s">
        <v>77</v>
      </c>
      <c r="D51" s="421"/>
      <c r="E51" s="421"/>
      <c r="F51" s="421"/>
      <c r="G51" s="421"/>
      <c r="H51" s="421"/>
      <c r="I51" s="421"/>
      <c r="J51" s="421"/>
      <c r="K51" s="421"/>
      <c r="L51" s="421"/>
      <c r="M51" s="124"/>
      <c r="N51" s="125"/>
      <c r="Q51" s="56"/>
      <c r="W51" s="57"/>
      <c r="X51" s="75"/>
      <c r="Y51" s="57"/>
      <c r="Z51" s="57"/>
      <c r="AA51" s="57"/>
      <c r="AB51" s="57"/>
      <c r="AC51" s="57"/>
    </row>
    <row r="52" spans="2:29" s="43" customFormat="1" ht="7.5" customHeight="1" thickBot="1" x14ac:dyDescent="0.3">
      <c r="B52" s="55"/>
      <c r="D52" s="126"/>
      <c r="E52" s="126"/>
      <c r="F52" s="125"/>
      <c r="G52" s="125"/>
      <c r="H52" s="127"/>
      <c r="I52" s="127"/>
      <c r="J52" s="128"/>
      <c r="K52" s="128"/>
      <c r="L52" s="128"/>
      <c r="M52" s="125"/>
      <c r="Q52" s="56"/>
      <c r="W52" s="57"/>
      <c r="X52" s="75"/>
      <c r="Y52" s="57"/>
      <c r="Z52" s="57"/>
      <c r="AA52" s="57"/>
      <c r="AB52" s="57"/>
      <c r="AC52" s="57"/>
    </row>
    <row r="53" spans="2:29" s="43" customFormat="1" ht="31.35" customHeight="1" thickBot="1" x14ac:dyDescent="0.3">
      <c r="B53" s="55"/>
      <c r="D53" s="126"/>
      <c r="E53" s="422" t="s">
        <v>78</v>
      </c>
      <c r="F53" s="423"/>
      <c r="G53" s="423"/>
      <c r="H53" s="423"/>
      <c r="I53" s="423"/>
      <c r="J53" s="423"/>
      <c r="K53" s="424"/>
      <c r="L53" s="128"/>
      <c r="M53" s="125"/>
      <c r="Q53" s="56"/>
      <c r="W53" s="57"/>
      <c r="X53" s="75"/>
      <c r="Y53" s="57"/>
      <c r="Z53" s="57"/>
      <c r="AA53" s="57"/>
      <c r="AB53" s="57"/>
      <c r="AC53" s="57"/>
    </row>
    <row r="54" spans="2:29" s="43" customFormat="1" ht="37.700000000000003" customHeight="1" thickBot="1" x14ac:dyDescent="0.3">
      <c r="B54" s="55"/>
      <c r="C54" s="425" t="s">
        <v>79</v>
      </c>
      <c r="D54" s="426"/>
      <c r="E54" s="129" t="str">
        <f t="shared" ref="E54:K54" si="8">E18</f>
        <v>PROFIL 1</v>
      </c>
      <c r="F54" s="129" t="str">
        <f t="shared" si="8"/>
        <v>PROFIL 2</v>
      </c>
      <c r="G54" s="129" t="str">
        <f t="shared" si="8"/>
        <v>PROFIL 3</v>
      </c>
      <c r="H54" s="129" t="str">
        <f t="shared" si="8"/>
        <v>PROFIL 4</v>
      </c>
      <c r="I54" s="129" t="str">
        <f t="shared" si="8"/>
        <v>PROFIL 5</v>
      </c>
      <c r="J54" s="129" t="str">
        <f t="shared" si="8"/>
        <v>PROFIL 4</v>
      </c>
      <c r="K54" s="129" t="str">
        <f t="shared" si="8"/>
        <v>PROFIL 5</v>
      </c>
      <c r="L54" s="130" t="str">
        <f>L29</f>
        <v>TOTAL</v>
      </c>
      <c r="Q54" s="56"/>
      <c r="W54" s="57"/>
      <c r="X54" s="75"/>
      <c r="Y54" s="57"/>
      <c r="Z54" s="57"/>
      <c r="AA54" s="57"/>
      <c r="AB54" s="57"/>
      <c r="AC54" s="57"/>
    </row>
    <row r="55" spans="2:29" s="43" customFormat="1" ht="79.5" customHeight="1" x14ac:dyDescent="0.25">
      <c r="B55" s="55"/>
      <c r="C55" s="408" t="s">
        <v>94</v>
      </c>
      <c r="D55" s="409"/>
      <c r="E55" s="131"/>
      <c r="F55" s="131"/>
      <c r="G55" s="131"/>
      <c r="H55" s="131"/>
      <c r="I55" s="131"/>
      <c r="J55" s="131"/>
      <c r="K55" s="131"/>
      <c r="L55" s="197" t="s">
        <v>15</v>
      </c>
      <c r="N55" s="95"/>
      <c r="O55" s="95"/>
      <c r="Q55" s="56"/>
      <c r="W55" s="57"/>
      <c r="X55" s="75"/>
      <c r="Y55" s="57"/>
      <c r="Z55" s="57"/>
      <c r="AA55" s="57"/>
      <c r="AB55" s="57"/>
      <c r="AC55" s="57"/>
    </row>
    <row r="56" spans="2:29" s="43" customFormat="1" ht="43.35" customHeight="1" thickBot="1" x14ac:dyDescent="0.3">
      <c r="B56" s="55"/>
      <c r="C56" s="410" t="s">
        <v>80</v>
      </c>
      <c r="D56" s="411"/>
      <c r="E56" s="132"/>
      <c r="F56" s="132"/>
      <c r="G56" s="132"/>
      <c r="H56" s="132"/>
      <c r="I56" s="132"/>
      <c r="J56" s="132"/>
      <c r="K56" s="132"/>
      <c r="L56" s="198">
        <f>SUM(E56:K56)</f>
        <v>0</v>
      </c>
      <c r="N56" s="134"/>
      <c r="O56" s="133"/>
      <c r="Q56" s="56"/>
      <c r="W56" s="57"/>
      <c r="X56" s="75"/>
      <c r="Y56" s="57"/>
      <c r="Z56" s="57"/>
      <c r="AA56" s="57"/>
      <c r="AB56" s="57"/>
      <c r="AC56" s="57"/>
    </row>
    <row r="57" spans="2:29" s="43" customFormat="1" ht="79.5" customHeight="1" x14ac:dyDescent="0.25">
      <c r="B57" s="55"/>
      <c r="C57" s="408" t="s">
        <v>95</v>
      </c>
      <c r="D57" s="409"/>
      <c r="E57" s="131"/>
      <c r="F57" s="131"/>
      <c r="G57" s="131"/>
      <c r="H57" s="131"/>
      <c r="I57" s="131"/>
      <c r="J57" s="131"/>
      <c r="K57" s="131"/>
      <c r="L57" s="197" t="s">
        <v>15</v>
      </c>
      <c r="N57" s="95"/>
      <c r="O57" s="95"/>
      <c r="Q57" s="56"/>
      <c r="W57" s="57"/>
      <c r="X57" s="75"/>
      <c r="Y57" s="57"/>
      <c r="Z57" s="57"/>
      <c r="AA57" s="57"/>
      <c r="AB57" s="57"/>
      <c r="AC57" s="57"/>
    </row>
    <row r="58" spans="2:29" s="43" customFormat="1" ht="43.35" customHeight="1" thickBot="1" x14ac:dyDescent="0.3">
      <c r="B58" s="55"/>
      <c r="C58" s="410" t="s">
        <v>80</v>
      </c>
      <c r="D58" s="411"/>
      <c r="E58" s="132"/>
      <c r="F58" s="132"/>
      <c r="G58" s="132"/>
      <c r="H58" s="132"/>
      <c r="I58" s="132"/>
      <c r="J58" s="132"/>
      <c r="K58" s="132"/>
      <c r="L58" s="198">
        <f>SUM(E58:K58)</f>
        <v>0</v>
      </c>
      <c r="N58" s="134"/>
      <c r="O58" s="133"/>
      <c r="Q58" s="56"/>
      <c r="W58" s="57"/>
      <c r="X58" s="75"/>
      <c r="Y58" s="57"/>
      <c r="Z58" s="57"/>
      <c r="AA58" s="57"/>
      <c r="AB58" s="57"/>
      <c r="AC58" s="57"/>
    </row>
    <row r="59" spans="2:29" s="43" customFormat="1" ht="79.5" customHeight="1" x14ac:dyDescent="0.25">
      <c r="B59" s="55"/>
      <c r="C59" s="408" t="s">
        <v>96</v>
      </c>
      <c r="D59" s="409"/>
      <c r="E59" s="131"/>
      <c r="F59" s="131"/>
      <c r="G59" s="131"/>
      <c r="H59" s="131"/>
      <c r="I59" s="131"/>
      <c r="J59" s="131"/>
      <c r="K59" s="131"/>
      <c r="L59" s="197" t="s">
        <v>15</v>
      </c>
      <c r="N59" s="95"/>
      <c r="O59" s="95"/>
      <c r="Q59" s="56"/>
      <c r="W59" s="57"/>
      <c r="X59" s="75"/>
      <c r="Y59" s="57"/>
      <c r="Z59" s="57"/>
      <c r="AA59" s="57"/>
      <c r="AB59" s="57"/>
      <c r="AC59" s="57"/>
    </row>
    <row r="60" spans="2:29" s="43" customFormat="1" ht="43.35" customHeight="1" x14ac:dyDescent="0.25">
      <c r="B60" s="55"/>
      <c r="C60" s="410" t="s">
        <v>80</v>
      </c>
      <c r="D60" s="411"/>
      <c r="E60" s="132"/>
      <c r="F60" s="132"/>
      <c r="G60" s="132"/>
      <c r="H60" s="132"/>
      <c r="I60" s="132"/>
      <c r="J60" s="132"/>
      <c r="K60" s="132"/>
      <c r="L60" s="198">
        <f>SUM(E60:K60)</f>
        <v>0</v>
      </c>
      <c r="N60" s="134"/>
      <c r="O60" s="133"/>
      <c r="Q60" s="56"/>
      <c r="W60" s="57"/>
      <c r="X60" s="75"/>
      <c r="Y60" s="57"/>
      <c r="Z60" s="57"/>
      <c r="AA60" s="57"/>
      <c r="AB60" s="57"/>
      <c r="AC60" s="57"/>
    </row>
    <row r="61" spans="2:29" s="43" customFormat="1" ht="43.35" customHeight="1" thickBot="1" x14ac:dyDescent="0.3">
      <c r="B61" s="55"/>
      <c r="C61" s="412" t="s">
        <v>81</v>
      </c>
      <c r="D61" s="413"/>
      <c r="E61" s="135">
        <f>E55*E56+E57*E58+E59*E60</f>
        <v>0</v>
      </c>
      <c r="F61" s="135">
        <f t="shared" ref="F61:K61" si="9">F55*F56+F57*F58+F59*F60</f>
        <v>0</v>
      </c>
      <c r="G61" s="135">
        <f t="shared" si="9"/>
        <v>0</v>
      </c>
      <c r="H61" s="135">
        <f t="shared" si="9"/>
        <v>0</v>
      </c>
      <c r="I61" s="135">
        <f t="shared" si="9"/>
        <v>0</v>
      </c>
      <c r="J61" s="135">
        <f t="shared" si="9"/>
        <v>0</v>
      </c>
      <c r="K61" s="135">
        <f t="shared" si="9"/>
        <v>0</v>
      </c>
      <c r="L61" s="136">
        <f>SUM(E61:K61)</f>
        <v>0</v>
      </c>
      <c r="N61" s="112"/>
      <c r="O61" s="112"/>
      <c r="P61" s="112"/>
      <c r="Q61" s="56"/>
      <c r="W61" s="57"/>
      <c r="X61" s="75"/>
      <c r="Y61" s="57"/>
      <c r="Z61" s="57"/>
      <c r="AA61" s="57"/>
      <c r="AB61" s="57"/>
      <c r="AC61" s="57"/>
    </row>
    <row r="62" spans="2:29" s="43" customFormat="1" ht="9.1999999999999993" customHeight="1" thickBot="1" x14ac:dyDescent="0.3">
      <c r="B62" s="55"/>
      <c r="D62" s="137"/>
      <c r="E62" s="138"/>
      <c r="F62" s="138"/>
      <c r="G62" s="138"/>
      <c r="H62" s="138"/>
      <c r="I62" s="138"/>
      <c r="J62" s="138"/>
      <c r="K62" s="138"/>
      <c r="L62" s="138"/>
      <c r="N62" s="112"/>
      <c r="O62" s="112"/>
      <c r="P62" s="112"/>
      <c r="Q62" s="56"/>
      <c r="W62" s="57"/>
      <c r="X62" s="75"/>
      <c r="Y62" s="57"/>
      <c r="Z62" s="57"/>
      <c r="AA62" s="57"/>
      <c r="AB62" s="57"/>
      <c r="AC62" s="57"/>
    </row>
    <row r="63" spans="2:29" s="43" customFormat="1" ht="43.9" customHeight="1" x14ac:dyDescent="0.25">
      <c r="B63" s="55"/>
      <c r="C63" s="408" t="s">
        <v>91</v>
      </c>
      <c r="D63" s="409"/>
      <c r="E63" s="131"/>
      <c r="F63" s="131"/>
      <c r="G63" s="131"/>
      <c r="H63" s="131"/>
      <c r="I63" s="131"/>
      <c r="J63" s="131"/>
      <c r="K63" s="131"/>
      <c r="L63" s="199" t="s">
        <v>15</v>
      </c>
      <c r="N63" s="112"/>
      <c r="O63" s="112"/>
      <c r="P63" s="112"/>
      <c r="Q63" s="56"/>
      <c r="W63" s="57"/>
      <c r="X63" s="75"/>
      <c r="Y63" s="57"/>
      <c r="Z63" s="57"/>
      <c r="AA63" s="57"/>
      <c r="AB63" s="57"/>
      <c r="AC63" s="57"/>
    </row>
    <row r="64" spans="2:29" s="43" customFormat="1" ht="43.9" customHeight="1" thickBot="1" x14ac:dyDescent="0.3">
      <c r="B64" s="55"/>
      <c r="C64" s="410" t="s">
        <v>82</v>
      </c>
      <c r="D64" s="411"/>
      <c r="E64" s="132"/>
      <c r="F64" s="132"/>
      <c r="G64" s="132"/>
      <c r="H64" s="132"/>
      <c r="I64" s="132"/>
      <c r="J64" s="132"/>
      <c r="K64" s="132"/>
      <c r="L64" s="200">
        <f>SUM(E64:K64)</f>
        <v>0</v>
      </c>
      <c r="N64" s="112"/>
      <c r="O64" s="112"/>
      <c r="P64" s="112"/>
      <c r="Q64" s="56"/>
      <c r="W64" s="57"/>
      <c r="X64" s="75"/>
      <c r="Y64" s="57"/>
      <c r="Z64" s="57"/>
      <c r="AA64" s="57"/>
      <c r="AB64" s="57"/>
      <c r="AC64" s="57"/>
    </row>
    <row r="65" spans="2:29" s="43" customFormat="1" ht="43.9" customHeight="1" x14ac:dyDescent="0.25">
      <c r="B65" s="55"/>
      <c r="C65" s="408" t="s">
        <v>93</v>
      </c>
      <c r="D65" s="409"/>
      <c r="E65" s="131"/>
      <c r="F65" s="131"/>
      <c r="G65" s="131"/>
      <c r="H65" s="131"/>
      <c r="I65" s="131"/>
      <c r="J65" s="131"/>
      <c r="K65" s="131"/>
      <c r="L65" s="199" t="s">
        <v>15</v>
      </c>
      <c r="N65" s="112"/>
      <c r="O65" s="112"/>
      <c r="P65" s="112"/>
      <c r="Q65" s="56"/>
      <c r="W65" s="57"/>
      <c r="X65" s="75"/>
      <c r="Y65" s="57"/>
      <c r="Z65" s="57"/>
      <c r="AA65" s="57"/>
      <c r="AB65" s="57"/>
      <c r="AC65" s="57"/>
    </row>
    <row r="66" spans="2:29" s="43" customFormat="1" ht="43.9" customHeight="1" thickBot="1" x14ac:dyDescent="0.3">
      <c r="B66" s="55"/>
      <c r="C66" s="410" t="s">
        <v>82</v>
      </c>
      <c r="D66" s="411"/>
      <c r="E66" s="132"/>
      <c r="F66" s="132"/>
      <c r="G66" s="132"/>
      <c r="H66" s="132"/>
      <c r="I66" s="132"/>
      <c r="J66" s="132"/>
      <c r="K66" s="132"/>
      <c r="L66" s="200">
        <f>SUM(E66:K66)</f>
        <v>0</v>
      </c>
      <c r="N66" s="112"/>
      <c r="O66" s="112"/>
      <c r="P66" s="112"/>
      <c r="Q66" s="56"/>
      <c r="W66" s="57"/>
      <c r="X66" s="75"/>
      <c r="Y66" s="57"/>
      <c r="Z66" s="57"/>
      <c r="AA66" s="57"/>
      <c r="AB66" s="57"/>
      <c r="AC66" s="57"/>
    </row>
    <row r="67" spans="2:29" s="43" customFormat="1" ht="43.9" customHeight="1" x14ac:dyDescent="0.25">
      <c r="B67" s="55"/>
      <c r="C67" s="408" t="s">
        <v>92</v>
      </c>
      <c r="D67" s="409"/>
      <c r="E67" s="131"/>
      <c r="F67" s="131"/>
      <c r="G67" s="131"/>
      <c r="H67" s="131"/>
      <c r="I67" s="131"/>
      <c r="J67" s="131"/>
      <c r="K67" s="131"/>
      <c r="L67" s="199" t="s">
        <v>15</v>
      </c>
      <c r="N67" s="112"/>
      <c r="O67" s="112"/>
      <c r="P67" s="112"/>
      <c r="Q67" s="56"/>
      <c r="W67" s="57"/>
      <c r="X67" s="75"/>
      <c r="Y67" s="57"/>
      <c r="Z67" s="57"/>
      <c r="AA67" s="57"/>
      <c r="AB67" s="57"/>
      <c r="AC67" s="57"/>
    </row>
    <row r="68" spans="2:29" s="43" customFormat="1" ht="43.9" customHeight="1" x14ac:dyDescent="0.25">
      <c r="B68" s="55"/>
      <c r="C68" s="410" t="s">
        <v>82</v>
      </c>
      <c r="D68" s="411"/>
      <c r="E68" s="132"/>
      <c r="F68" s="132"/>
      <c r="G68" s="132"/>
      <c r="H68" s="132"/>
      <c r="I68" s="132"/>
      <c r="J68" s="132"/>
      <c r="K68" s="132"/>
      <c r="L68" s="200">
        <f>SUM(E68:K68)</f>
        <v>0</v>
      </c>
      <c r="N68" s="112"/>
      <c r="O68" s="112"/>
      <c r="P68" s="112"/>
      <c r="Q68" s="56"/>
      <c r="W68" s="57"/>
      <c r="X68" s="75"/>
      <c r="Y68" s="57"/>
      <c r="Z68" s="57"/>
      <c r="AA68" s="57"/>
      <c r="AB68" s="57"/>
      <c r="AC68" s="57"/>
    </row>
    <row r="69" spans="2:29" s="43" customFormat="1" ht="43.9" customHeight="1" thickBot="1" x14ac:dyDescent="0.3">
      <c r="B69" s="55"/>
      <c r="C69" s="412" t="s">
        <v>83</v>
      </c>
      <c r="D69" s="413"/>
      <c r="E69" s="135">
        <f>E63*E64+E65*E66+E67*E68</f>
        <v>0</v>
      </c>
      <c r="F69" s="135">
        <f t="shared" ref="F69:K69" si="10">F63*F64+F65*F66+F67*F68</f>
        <v>0</v>
      </c>
      <c r="G69" s="135">
        <f t="shared" si="10"/>
        <v>0</v>
      </c>
      <c r="H69" s="135">
        <f t="shared" si="10"/>
        <v>0</v>
      </c>
      <c r="I69" s="135">
        <f t="shared" si="10"/>
        <v>0</v>
      </c>
      <c r="J69" s="135">
        <f t="shared" si="10"/>
        <v>0</v>
      </c>
      <c r="K69" s="135">
        <f t="shared" si="10"/>
        <v>0</v>
      </c>
      <c r="L69" s="139">
        <f>SUM(E69:K69)</f>
        <v>0</v>
      </c>
      <c r="N69" s="112"/>
      <c r="O69" s="112"/>
      <c r="P69" s="112"/>
      <c r="Q69" s="56"/>
      <c r="W69" s="57"/>
      <c r="X69" s="75"/>
      <c r="Y69" s="57"/>
      <c r="Z69" s="57"/>
      <c r="AA69" s="57"/>
      <c r="AB69" s="57"/>
      <c r="AC69" s="57"/>
    </row>
    <row r="70" spans="2:29" s="43" customFormat="1" ht="12.75" customHeight="1" thickBot="1" x14ac:dyDescent="0.3">
      <c r="B70" s="55"/>
      <c r="D70" s="137"/>
      <c r="E70" s="138"/>
      <c r="F70" s="138"/>
      <c r="G70" s="138"/>
      <c r="H70" s="138"/>
      <c r="I70" s="138"/>
      <c r="J70" s="138"/>
      <c r="K70" s="138"/>
      <c r="L70" s="138"/>
      <c r="N70" s="112"/>
      <c r="O70" s="112"/>
      <c r="P70" s="112"/>
      <c r="Q70" s="56"/>
      <c r="W70" s="57"/>
      <c r="X70" s="75"/>
      <c r="Y70" s="57"/>
      <c r="Z70" s="57"/>
      <c r="AA70" s="57"/>
      <c r="AB70" s="57"/>
      <c r="AC70" s="57"/>
    </row>
    <row r="71" spans="2:29" s="43" customFormat="1" ht="45.2" customHeight="1" thickBot="1" x14ac:dyDescent="0.3">
      <c r="B71" s="55"/>
      <c r="C71" s="414" t="s">
        <v>84</v>
      </c>
      <c r="D71" s="415"/>
      <c r="E71" s="416">
        <f>L69+L61</f>
        <v>0</v>
      </c>
      <c r="F71" s="416"/>
      <c r="G71" s="416"/>
      <c r="H71" s="416"/>
      <c r="I71" s="416"/>
      <c r="J71" s="416"/>
      <c r="K71" s="416"/>
      <c r="L71" s="417"/>
      <c r="N71" s="140"/>
      <c r="O71" s="140"/>
      <c r="P71" s="140"/>
      <c r="Q71" s="56"/>
      <c r="W71" s="57"/>
      <c r="X71" s="75"/>
      <c r="Y71" s="57"/>
      <c r="Z71" s="57"/>
      <c r="AA71" s="57"/>
      <c r="AB71" s="57"/>
      <c r="AC71" s="57"/>
    </row>
    <row r="72" spans="2:29" s="43" customFormat="1" ht="9.75" customHeight="1" x14ac:dyDescent="0.25">
      <c r="B72" s="55"/>
      <c r="D72" s="137"/>
      <c r="E72" s="138"/>
      <c r="F72" s="138"/>
      <c r="G72" s="138"/>
      <c r="H72" s="138"/>
      <c r="I72" s="138"/>
      <c r="J72" s="138"/>
      <c r="K72" s="138"/>
      <c r="L72" s="138"/>
      <c r="N72" s="140"/>
      <c r="O72" s="140"/>
      <c r="P72" s="140"/>
      <c r="Q72" s="56"/>
      <c r="W72" s="57"/>
      <c r="X72" s="75"/>
      <c r="Y72" s="57"/>
      <c r="Z72" s="57"/>
      <c r="AA72" s="57"/>
      <c r="AB72" s="57"/>
      <c r="AC72" s="57"/>
    </row>
    <row r="73" spans="2:29" s="43" customFormat="1" ht="40.15" customHeight="1" x14ac:dyDescent="0.25">
      <c r="B73" s="55"/>
      <c r="C73" s="418" t="s">
        <v>31</v>
      </c>
      <c r="D73" s="407"/>
      <c r="E73" s="141"/>
      <c r="F73" s="138"/>
      <c r="G73" s="138"/>
      <c r="H73" s="138"/>
      <c r="I73" s="138"/>
      <c r="J73" s="138"/>
      <c r="K73" s="138"/>
      <c r="L73" s="138"/>
      <c r="N73" s="140"/>
      <c r="O73" s="140"/>
      <c r="P73" s="140"/>
      <c r="Q73" s="56"/>
      <c r="W73" s="57"/>
      <c r="X73" s="75"/>
      <c r="Y73" s="57"/>
      <c r="Z73" s="57"/>
      <c r="AA73" s="57"/>
      <c r="AB73" s="57"/>
      <c r="AC73" s="57"/>
    </row>
    <row r="74" spans="2:29" s="43" customFormat="1" ht="40.15" customHeight="1" x14ac:dyDescent="0.25">
      <c r="B74" s="55"/>
      <c r="C74" s="142" t="s">
        <v>32</v>
      </c>
      <c r="D74" s="143"/>
      <c r="E74" s="144"/>
      <c r="F74" s="138"/>
      <c r="G74" s="138"/>
      <c r="H74" s="138"/>
      <c r="I74" s="138"/>
      <c r="J74" s="138"/>
      <c r="K74" s="138"/>
      <c r="L74" s="138"/>
      <c r="N74" s="140"/>
      <c r="O74" s="140"/>
      <c r="P74" s="140"/>
      <c r="Q74" s="56"/>
      <c r="W74" s="57"/>
      <c r="X74" s="75"/>
      <c r="Y74" s="57"/>
      <c r="Z74" s="57"/>
      <c r="AA74" s="57"/>
      <c r="AB74" s="57"/>
      <c r="AC74" s="57"/>
    </row>
    <row r="75" spans="2:29" s="43" customFormat="1" ht="40.15" customHeight="1" x14ac:dyDescent="0.25">
      <c r="B75" s="55"/>
      <c r="C75" s="142" t="s">
        <v>33</v>
      </c>
      <c r="D75" s="143"/>
      <c r="E75" s="144"/>
      <c r="F75" s="138"/>
      <c r="G75" s="138"/>
      <c r="H75" s="138"/>
      <c r="I75" s="138"/>
      <c r="J75" s="138"/>
      <c r="K75" s="138"/>
      <c r="L75" s="138"/>
      <c r="N75" s="140"/>
      <c r="O75" s="140"/>
      <c r="P75" s="140"/>
      <c r="Q75" s="56"/>
      <c r="W75" s="57"/>
      <c r="X75" s="75"/>
      <c r="Y75" s="57"/>
      <c r="Z75" s="57"/>
      <c r="AA75" s="57"/>
      <c r="AB75" s="57"/>
      <c r="AC75" s="57"/>
    </row>
    <row r="76" spans="2:29" s="43" customFormat="1" ht="40.15" customHeight="1" x14ac:dyDescent="0.25">
      <c r="B76" s="55"/>
      <c r="C76" s="142" t="s">
        <v>34</v>
      </c>
      <c r="D76" s="143"/>
      <c r="E76" s="144"/>
      <c r="F76" s="138"/>
      <c r="G76" s="138"/>
      <c r="H76" s="138"/>
      <c r="I76" s="138"/>
      <c r="J76" s="138"/>
      <c r="K76" s="138"/>
      <c r="L76" s="138"/>
      <c r="N76" s="140"/>
      <c r="O76" s="140"/>
      <c r="P76" s="140"/>
      <c r="Q76" s="56"/>
      <c r="W76" s="57"/>
      <c r="X76" s="75"/>
      <c r="Y76" s="57"/>
      <c r="Z76" s="57"/>
      <c r="AA76" s="57"/>
      <c r="AB76" s="57"/>
      <c r="AC76" s="57"/>
    </row>
    <row r="77" spans="2:29" s="43" customFormat="1" ht="40.15" customHeight="1" x14ac:dyDescent="0.25">
      <c r="B77" s="55"/>
      <c r="C77" s="142" t="s">
        <v>35</v>
      </c>
      <c r="D77" s="143"/>
      <c r="E77" s="144"/>
      <c r="F77" s="138"/>
      <c r="G77" s="138"/>
      <c r="H77" s="138"/>
      <c r="I77" s="145"/>
      <c r="J77" s="145"/>
      <c r="K77" s="145"/>
      <c r="L77" s="145"/>
      <c r="N77" s="140"/>
      <c r="O77" s="140"/>
      <c r="P77" s="140"/>
      <c r="Q77" s="56"/>
      <c r="W77" s="57"/>
      <c r="X77" s="75"/>
      <c r="Y77" s="57"/>
      <c r="Z77" s="57"/>
      <c r="AA77" s="57"/>
      <c r="AB77" s="57"/>
      <c r="AC77" s="57"/>
    </row>
    <row r="78" spans="2:29" s="43" customFormat="1" ht="40.15" customHeight="1" thickBot="1" x14ac:dyDescent="0.3">
      <c r="B78" s="55"/>
      <c r="C78" s="146" t="s">
        <v>0</v>
      </c>
      <c r="D78" s="147">
        <f>SUM(D74:D77)</f>
        <v>0</v>
      </c>
      <c r="E78" s="144"/>
      <c r="F78" s="138"/>
      <c r="G78" s="138"/>
      <c r="H78" s="138"/>
      <c r="I78" s="138"/>
      <c r="J78" s="138"/>
      <c r="K78" s="138"/>
      <c r="L78" s="138"/>
      <c r="N78" s="140"/>
      <c r="O78" s="140"/>
      <c r="P78" s="140"/>
      <c r="Q78" s="56"/>
      <c r="W78" s="57"/>
      <c r="X78" s="75"/>
      <c r="Y78" s="57"/>
      <c r="Z78" s="57"/>
      <c r="AA78" s="57"/>
      <c r="AB78" s="57"/>
      <c r="AC78" s="57"/>
    </row>
    <row r="79" spans="2:29" s="43" customFormat="1" ht="40.15" customHeight="1" thickBot="1" x14ac:dyDescent="0.3">
      <c r="B79" s="55"/>
      <c r="C79" s="138"/>
      <c r="D79" s="138"/>
      <c r="E79" s="138"/>
      <c r="F79" s="138"/>
      <c r="G79" s="138"/>
      <c r="H79" s="138"/>
      <c r="I79" s="138"/>
      <c r="J79" s="138"/>
      <c r="K79" s="138"/>
      <c r="L79" s="138"/>
      <c r="N79" s="140"/>
      <c r="O79" s="140"/>
      <c r="P79" s="140"/>
      <c r="Q79" s="56"/>
      <c r="W79" s="57"/>
      <c r="X79" s="75"/>
      <c r="Y79" s="57"/>
      <c r="Z79" s="57"/>
      <c r="AA79" s="57"/>
      <c r="AB79" s="57"/>
      <c r="AC79" s="57"/>
    </row>
    <row r="80" spans="2:29" s="43" customFormat="1" ht="40.15" customHeight="1" x14ac:dyDescent="0.25">
      <c r="B80" s="55"/>
      <c r="D80" s="148"/>
      <c r="E80" s="149" t="s">
        <v>36</v>
      </c>
      <c r="F80" s="149" t="s">
        <v>37</v>
      </c>
      <c r="G80" s="150" t="s">
        <v>0</v>
      </c>
      <c r="H80" s="138"/>
      <c r="I80" s="138"/>
      <c r="J80" s="138"/>
      <c r="K80" s="138"/>
      <c r="L80" s="138"/>
      <c r="N80" s="140"/>
      <c r="O80" s="140"/>
      <c r="P80" s="140"/>
      <c r="Q80" s="56"/>
      <c r="W80" s="57"/>
      <c r="X80" s="75"/>
      <c r="Y80" s="57"/>
      <c r="Z80" s="57"/>
      <c r="AA80" s="57"/>
      <c r="AB80" s="57"/>
      <c r="AC80" s="57"/>
    </row>
    <row r="81" spans="2:30" s="43" customFormat="1" ht="40.15" customHeight="1" x14ac:dyDescent="0.25">
      <c r="B81" s="55"/>
      <c r="D81" s="151" t="s">
        <v>38</v>
      </c>
      <c r="E81" s="152">
        <f>E47</f>
        <v>0</v>
      </c>
      <c r="F81" s="153"/>
      <c r="G81" s="154"/>
      <c r="H81" s="138"/>
      <c r="I81" s="138"/>
      <c r="J81" s="138"/>
      <c r="K81" s="138"/>
      <c r="L81" s="138"/>
      <c r="N81" s="140"/>
      <c r="O81" s="140"/>
      <c r="P81" s="140"/>
      <c r="Q81" s="56"/>
      <c r="W81" s="57"/>
      <c r="X81" s="75"/>
      <c r="Y81" s="57"/>
      <c r="Z81" s="57"/>
      <c r="AA81" s="57"/>
      <c r="AB81" s="57"/>
      <c r="AC81" s="57"/>
    </row>
    <row r="82" spans="2:30" s="43" customFormat="1" ht="40.15" customHeight="1" x14ac:dyDescent="0.25">
      <c r="B82" s="55"/>
      <c r="D82" s="151" t="s">
        <v>39</v>
      </c>
      <c r="E82" s="155">
        <f>E48</f>
        <v>0</v>
      </c>
      <c r="F82" s="156">
        <f>D78+E71</f>
        <v>0</v>
      </c>
      <c r="G82" s="154"/>
      <c r="H82" s="138"/>
      <c r="I82" s="138"/>
      <c r="J82" s="138"/>
      <c r="K82" s="138"/>
      <c r="L82" s="138"/>
      <c r="N82" s="140"/>
      <c r="O82" s="140"/>
      <c r="P82" s="140"/>
      <c r="Q82" s="56"/>
      <c r="W82" s="57"/>
      <c r="X82" s="75"/>
      <c r="Y82" s="57"/>
      <c r="Z82" s="57"/>
      <c r="AA82" s="57"/>
      <c r="AB82" s="57"/>
      <c r="AC82" s="57"/>
    </row>
    <row r="83" spans="2:30" s="43" customFormat="1" ht="96" customHeight="1" thickBot="1" x14ac:dyDescent="0.3">
      <c r="B83" s="55"/>
      <c r="D83" s="157" t="s">
        <v>40</v>
      </c>
      <c r="E83" s="158">
        <f>E82</f>
        <v>0</v>
      </c>
      <c r="F83" s="158">
        <f>F82</f>
        <v>0</v>
      </c>
      <c r="G83" s="159">
        <f>SUM(E83:F83)</f>
        <v>0</v>
      </c>
      <c r="H83" s="138"/>
      <c r="I83" s="138"/>
      <c r="J83" s="138"/>
      <c r="K83" s="138"/>
      <c r="L83" s="138"/>
      <c r="N83" s="140"/>
      <c r="O83" s="140"/>
      <c r="P83" s="140"/>
      <c r="Q83" s="56"/>
      <c r="W83" s="57"/>
      <c r="X83" s="75"/>
      <c r="Y83" s="57"/>
      <c r="Z83" s="57"/>
      <c r="AA83" s="57"/>
      <c r="AB83" s="57"/>
      <c r="AC83" s="57"/>
    </row>
    <row r="84" spans="2:30" s="43" customFormat="1" ht="42" customHeight="1" x14ac:dyDescent="0.25">
      <c r="B84" s="55"/>
      <c r="D84" s="137"/>
      <c r="E84" s="138"/>
      <c r="F84" s="138"/>
      <c r="G84" s="138"/>
      <c r="H84" s="138"/>
      <c r="I84" s="138"/>
      <c r="J84" s="138"/>
      <c r="K84" s="138"/>
      <c r="L84" s="138"/>
      <c r="N84" s="140"/>
      <c r="O84" s="140"/>
      <c r="P84" s="140"/>
      <c r="Q84" s="56"/>
      <c r="W84" s="57"/>
      <c r="X84" s="75"/>
      <c r="Y84" s="57"/>
      <c r="Z84" s="57"/>
      <c r="AA84" s="57"/>
      <c r="AB84" s="57"/>
      <c r="AC84" s="57"/>
    </row>
    <row r="85" spans="2:30" s="43" customFormat="1" ht="31.5" customHeight="1" x14ac:dyDescent="0.25">
      <c r="B85" s="55"/>
      <c r="C85" s="160" t="s">
        <v>16</v>
      </c>
      <c r="D85" s="161"/>
      <c r="E85" s="161"/>
      <c r="F85" s="161"/>
      <c r="G85" s="161"/>
      <c r="H85" s="161"/>
      <c r="I85" s="161"/>
      <c r="J85" s="161"/>
      <c r="K85" s="161"/>
      <c r="L85" s="161"/>
      <c r="N85" s="95"/>
      <c r="O85" s="95"/>
      <c r="P85" s="112"/>
      <c r="Q85" s="56"/>
      <c r="W85" s="57"/>
      <c r="X85" s="75"/>
      <c r="Y85" s="57"/>
      <c r="Z85" s="57"/>
      <c r="AA85" s="57"/>
      <c r="AB85" s="57"/>
      <c r="AC85" s="57"/>
    </row>
    <row r="86" spans="2:30" s="43" customFormat="1" ht="31.5" customHeight="1" x14ac:dyDescent="0.25">
      <c r="B86" s="55"/>
      <c r="C86" s="407" t="s">
        <v>85</v>
      </c>
      <c r="D86" s="407"/>
      <c r="E86" s="407"/>
      <c r="F86" s="407"/>
      <c r="G86" s="407"/>
      <c r="H86" s="161"/>
      <c r="I86" s="161"/>
      <c r="J86" s="161"/>
      <c r="K86" s="161"/>
      <c r="L86" s="161"/>
      <c r="N86" s="95"/>
      <c r="O86" s="95"/>
      <c r="P86" s="112"/>
      <c r="Q86" s="56"/>
      <c r="W86" s="57"/>
      <c r="X86" s="75"/>
      <c r="Y86" s="57"/>
      <c r="Z86" s="57"/>
      <c r="AA86" s="57"/>
      <c r="AB86" s="57"/>
      <c r="AC86" s="57"/>
    </row>
    <row r="87" spans="2:30" s="43" customFormat="1" ht="59.45" customHeight="1" x14ac:dyDescent="0.25">
      <c r="B87" s="55"/>
      <c r="C87" s="163"/>
      <c r="D87" s="163" t="s">
        <v>86</v>
      </c>
      <c r="E87" s="163" t="s">
        <v>87</v>
      </c>
      <c r="F87" s="163" t="s">
        <v>88</v>
      </c>
      <c r="G87" s="164" t="s">
        <v>89</v>
      </c>
      <c r="H87" s="161"/>
      <c r="I87" s="161"/>
      <c r="J87" s="161"/>
      <c r="K87" s="161"/>
      <c r="L87" s="161"/>
      <c r="M87" s="161"/>
      <c r="N87" s="162"/>
      <c r="O87" s="95"/>
      <c r="P87" s="95"/>
      <c r="Q87" s="112"/>
      <c r="R87" s="55"/>
      <c r="X87" s="75"/>
      <c r="Y87" s="57"/>
      <c r="Z87" s="57"/>
      <c r="AA87" s="57"/>
      <c r="AB87" s="57"/>
      <c r="AC87" s="57"/>
      <c r="AD87" s="57"/>
    </row>
    <row r="88" spans="2:30" s="43" customFormat="1" ht="22.5" customHeight="1" x14ac:dyDescent="0.3">
      <c r="B88" s="55"/>
      <c r="C88" s="165" t="str">
        <f>C7</f>
        <v>MANDATAIRE/CONTRACTOR</v>
      </c>
      <c r="D88" s="166">
        <f>D7</f>
        <v>0</v>
      </c>
      <c r="E88" s="167"/>
      <c r="F88" s="167"/>
      <c r="G88" s="168"/>
      <c r="H88" s="161"/>
      <c r="I88" s="161"/>
      <c r="J88" s="161"/>
      <c r="K88" s="161"/>
      <c r="L88" s="161"/>
      <c r="M88" s="161"/>
      <c r="N88" s="162"/>
      <c r="O88" s="95"/>
      <c r="P88" s="95"/>
      <c r="Q88" s="112"/>
      <c r="R88" s="55"/>
      <c r="X88" s="75"/>
      <c r="Y88" s="57"/>
      <c r="Z88" s="57"/>
      <c r="AA88" s="57"/>
      <c r="AB88" s="57"/>
      <c r="AC88" s="57"/>
      <c r="AD88" s="57"/>
    </row>
    <row r="89" spans="2:30" s="43" customFormat="1" ht="22.5" customHeight="1" x14ac:dyDescent="0.3">
      <c r="B89" s="55"/>
      <c r="C89" s="165" t="str">
        <f t="shared" ref="C89:D96" si="11">C8</f>
        <v>COTRAITANT 1/COCONTRACTOR 1</v>
      </c>
      <c r="D89" s="166">
        <f t="shared" si="11"/>
        <v>0</v>
      </c>
      <c r="E89" s="167"/>
      <c r="F89" s="167"/>
      <c r="G89" s="168"/>
      <c r="H89" s="161"/>
      <c r="I89" s="161"/>
      <c r="J89" s="161"/>
      <c r="K89" s="161"/>
      <c r="L89" s="161"/>
      <c r="M89" s="161"/>
      <c r="N89" s="162"/>
      <c r="O89" s="95"/>
      <c r="P89" s="95"/>
      <c r="Q89" s="112"/>
      <c r="R89" s="55"/>
      <c r="X89" s="75"/>
      <c r="Y89" s="57"/>
      <c r="Z89" s="57"/>
      <c r="AA89" s="57"/>
      <c r="AB89" s="57"/>
      <c r="AC89" s="57"/>
      <c r="AD89" s="57"/>
    </row>
    <row r="90" spans="2:30" s="43" customFormat="1" ht="22.5" customHeight="1" x14ac:dyDescent="0.3">
      <c r="B90" s="55"/>
      <c r="C90" s="165" t="str">
        <f t="shared" si="11"/>
        <v>COTRAITANT 2/COCONTRACTOR 2</v>
      </c>
      <c r="D90" s="166">
        <f t="shared" si="11"/>
        <v>0</v>
      </c>
      <c r="E90" s="167"/>
      <c r="F90" s="167"/>
      <c r="G90" s="168"/>
      <c r="H90" s="161"/>
      <c r="I90" s="161"/>
      <c r="J90" s="161"/>
      <c r="K90" s="161"/>
      <c r="L90" s="161"/>
      <c r="M90" s="161"/>
      <c r="N90" s="162"/>
      <c r="O90" s="95"/>
      <c r="P90" s="95"/>
      <c r="Q90" s="112"/>
      <c r="R90" s="55"/>
      <c r="X90" s="75"/>
      <c r="Y90" s="57"/>
      <c r="Z90" s="57"/>
      <c r="AA90" s="57"/>
      <c r="AB90" s="57"/>
      <c r="AC90" s="57"/>
      <c r="AD90" s="57"/>
    </row>
    <row r="91" spans="2:30" s="43" customFormat="1" ht="22.5" customHeight="1" x14ac:dyDescent="0.3">
      <c r="B91" s="55"/>
      <c r="C91" s="165" t="str">
        <f t="shared" si="11"/>
        <v>COTRAITANT 3/COCONTRACTOR 3</v>
      </c>
      <c r="D91" s="166">
        <f t="shared" si="11"/>
        <v>0</v>
      </c>
      <c r="E91" s="167"/>
      <c r="F91" s="167"/>
      <c r="G91" s="168"/>
      <c r="H91" s="161"/>
      <c r="I91" s="161"/>
      <c r="J91" s="161"/>
      <c r="K91" s="161"/>
      <c r="L91" s="161"/>
      <c r="M91" s="161"/>
      <c r="N91" s="162"/>
      <c r="O91" s="95"/>
      <c r="P91" s="95"/>
      <c r="Q91" s="112"/>
      <c r="R91" s="55"/>
      <c r="X91" s="75"/>
      <c r="Y91" s="57"/>
      <c r="Z91" s="57"/>
      <c r="AA91" s="57"/>
      <c r="AB91" s="57"/>
      <c r="AC91" s="57"/>
      <c r="AD91" s="57"/>
    </row>
    <row r="92" spans="2:30" s="43" customFormat="1" ht="22.5" customHeight="1" x14ac:dyDescent="0.3">
      <c r="B92" s="55"/>
      <c r="C92" s="165" t="str">
        <f t="shared" si="11"/>
        <v>COTRAITANT 4/COCONTRACTOR 4</v>
      </c>
      <c r="D92" s="166">
        <f t="shared" si="11"/>
        <v>0</v>
      </c>
      <c r="E92" s="167"/>
      <c r="F92" s="167"/>
      <c r="G92" s="168"/>
      <c r="H92" s="161"/>
      <c r="I92" s="161"/>
      <c r="J92" s="161"/>
      <c r="K92" s="161"/>
      <c r="L92" s="161"/>
      <c r="M92" s="161"/>
      <c r="N92" s="162"/>
      <c r="O92" s="95"/>
      <c r="P92" s="95"/>
      <c r="Q92" s="112"/>
      <c r="R92" s="55"/>
      <c r="X92" s="75"/>
      <c r="Y92" s="57"/>
      <c r="Z92" s="57"/>
      <c r="AA92" s="57"/>
      <c r="AB92" s="57"/>
      <c r="AC92" s="57"/>
      <c r="AD92" s="57"/>
    </row>
    <row r="93" spans="2:30" s="43" customFormat="1" ht="22.5" customHeight="1" x14ac:dyDescent="0.3">
      <c r="B93" s="55"/>
      <c r="C93" s="165" t="str">
        <f t="shared" si="11"/>
        <v>SOUSTRAITANT 1/SUBCONTRACTOR 1</v>
      </c>
      <c r="D93" s="166">
        <f t="shared" si="11"/>
        <v>0</v>
      </c>
      <c r="E93" s="167"/>
      <c r="F93" s="167"/>
      <c r="G93" s="168"/>
      <c r="H93" s="161"/>
      <c r="I93" s="161"/>
      <c r="J93" s="161"/>
      <c r="K93" s="161"/>
      <c r="L93" s="161"/>
      <c r="M93" s="161"/>
      <c r="N93" s="162"/>
      <c r="O93" s="95"/>
      <c r="P93" s="95"/>
      <c r="Q93" s="112"/>
      <c r="R93" s="55"/>
      <c r="X93" s="75"/>
      <c r="Y93" s="57"/>
      <c r="Z93" s="57"/>
      <c r="AA93" s="57"/>
      <c r="AB93" s="57"/>
      <c r="AC93" s="57"/>
      <c r="AD93" s="57"/>
    </row>
    <row r="94" spans="2:30" s="43" customFormat="1" ht="22.5" customHeight="1" x14ac:dyDescent="0.3">
      <c r="B94" s="55"/>
      <c r="C94" s="165" t="str">
        <f t="shared" si="11"/>
        <v>SOUSTRAITANT 2/SUBCONTRACTOR 2</v>
      </c>
      <c r="D94" s="166">
        <f t="shared" si="11"/>
        <v>0</v>
      </c>
      <c r="E94" s="167"/>
      <c r="F94" s="167"/>
      <c r="G94" s="168"/>
      <c r="H94" s="169"/>
      <c r="I94" s="169"/>
      <c r="J94" s="169"/>
      <c r="K94" s="169"/>
      <c r="L94" s="169"/>
      <c r="M94" s="169"/>
      <c r="N94" s="162"/>
      <c r="O94" s="95"/>
      <c r="P94" s="95"/>
      <c r="Q94" s="112"/>
      <c r="R94" s="55"/>
      <c r="X94" s="75"/>
      <c r="Y94" s="57"/>
      <c r="Z94" s="57"/>
      <c r="AA94" s="57"/>
      <c r="AB94" s="57"/>
      <c r="AC94" s="57"/>
      <c r="AD94" s="57"/>
    </row>
    <row r="95" spans="2:30" s="43" customFormat="1" ht="22.5" customHeight="1" x14ac:dyDescent="0.3">
      <c r="B95" s="55"/>
      <c r="C95" s="165" t="str">
        <f t="shared" si="11"/>
        <v>SOUSTRAITANT 3/SUBCONTRACTOR 3</v>
      </c>
      <c r="D95" s="166">
        <f t="shared" si="11"/>
        <v>0</v>
      </c>
      <c r="E95" s="170"/>
      <c r="F95" s="170"/>
      <c r="G95" s="171"/>
      <c r="H95" s="138"/>
      <c r="I95" s="138"/>
      <c r="J95" s="138"/>
      <c r="K95" s="138"/>
      <c r="L95" s="138"/>
      <c r="M95" s="138"/>
      <c r="N95" s="133"/>
      <c r="O95" s="134"/>
      <c r="P95" s="133"/>
      <c r="Q95" s="112"/>
      <c r="R95" s="55"/>
      <c r="X95" s="75"/>
      <c r="Y95" s="57"/>
      <c r="Z95" s="57"/>
      <c r="AA95" s="57"/>
      <c r="AB95" s="57"/>
      <c r="AC95" s="57"/>
      <c r="AD95" s="57"/>
    </row>
    <row r="96" spans="2:30" s="43" customFormat="1" ht="22.5" customHeight="1" x14ac:dyDescent="0.3">
      <c r="B96" s="55"/>
      <c r="C96" s="165" t="str">
        <f t="shared" si="11"/>
        <v>SOUSTRAITANT 4/SUBCONTRACTOR 4</v>
      </c>
      <c r="D96" s="166">
        <f t="shared" si="11"/>
        <v>0</v>
      </c>
      <c r="E96" s="172"/>
      <c r="F96" s="172"/>
      <c r="G96" s="173"/>
      <c r="O96" s="134"/>
      <c r="P96" s="133"/>
      <c r="Q96" s="112"/>
      <c r="R96" s="55"/>
      <c r="X96" s="75"/>
      <c r="Y96" s="57"/>
      <c r="Z96" s="57"/>
      <c r="AA96" s="57"/>
      <c r="AB96" s="57"/>
      <c r="AC96" s="57"/>
      <c r="AD96" s="57"/>
    </row>
    <row r="97" spans="2:29" ht="15.95" customHeight="1" thickBot="1" x14ac:dyDescent="0.3">
      <c r="B97" s="174"/>
      <c r="C97" s="175"/>
      <c r="D97" s="176"/>
      <c r="E97" s="175"/>
      <c r="F97" s="175"/>
      <c r="G97" s="175"/>
      <c r="H97" s="175"/>
      <c r="I97" s="175"/>
      <c r="J97" s="175"/>
      <c r="K97" s="175"/>
      <c r="L97" s="175"/>
      <c r="M97" s="175"/>
      <c r="N97" s="43"/>
      <c r="O97" s="43"/>
      <c r="P97" s="43"/>
      <c r="Q97" s="177"/>
    </row>
    <row r="98" spans="2:29" ht="32.25" customHeight="1" x14ac:dyDescent="0.25">
      <c r="C98" s="178"/>
      <c r="D98" s="179"/>
      <c r="N98" s="180"/>
      <c r="O98" s="180"/>
      <c r="P98" s="180"/>
    </row>
    <row r="99" spans="2:29" ht="32.25" customHeight="1" x14ac:dyDescent="0.25">
      <c r="D99" s="178"/>
      <c r="E99" s="178"/>
      <c r="F99" s="178"/>
      <c r="G99" s="178"/>
      <c r="H99" s="178"/>
      <c r="I99" s="178"/>
      <c r="J99" s="178"/>
      <c r="K99" s="178"/>
      <c r="L99" s="178"/>
      <c r="M99" s="178"/>
    </row>
    <row r="100" spans="2:29" ht="32.25" customHeight="1" x14ac:dyDescent="0.25"/>
    <row r="101" spans="2:29" ht="32.25" customHeight="1" x14ac:dyDescent="0.25"/>
    <row r="102" spans="2:29" ht="32.25" customHeight="1" x14ac:dyDescent="0.25">
      <c r="C102" s="43"/>
    </row>
    <row r="103" spans="2:29" s="181" customFormat="1" ht="32.25" customHeight="1" x14ac:dyDescent="0.25">
      <c r="C103" s="43"/>
      <c r="D103" s="43"/>
      <c r="E103" s="43"/>
      <c r="F103" s="43"/>
      <c r="G103" s="43"/>
      <c r="H103" s="43"/>
      <c r="I103" s="43"/>
      <c r="J103" s="43"/>
      <c r="K103" s="43"/>
      <c r="L103" s="43"/>
      <c r="M103" s="43"/>
      <c r="N103" s="43"/>
      <c r="O103" s="40"/>
      <c r="P103" s="40"/>
      <c r="Q103" s="40"/>
      <c r="W103" s="182"/>
      <c r="X103" s="183"/>
      <c r="Y103" s="182"/>
      <c r="Z103" s="182"/>
      <c r="AA103" s="182"/>
      <c r="AB103" s="182"/>
      <c r="AC103" s="182"/>
    </row>
    <row r="104" spans="2:29" ht="32.25" customHeight="1" x14ac:dyDescent="0.25">
      <c r="D104" s="43"/>
      <c r="E104" s="43"/>
      <c r="F104" s="43"/>
      <c r="G104" s="43"/>
      <c r="H104" s="43"/>
      <c r="I104" s="43"/>
      <c r="J104" s="43"/>
      <c r="K104" s="43"/>
      <c r="L104" s="43"/>
      <c r="M104" s="43"/>
      <c r="N104" s="43"/>
    </row>
    <row r="105" spans="2:29" ht="32.25" customHeight="1" x14ac:dyDescent="0.25"/>
    <row r="106" spans="2:29" ht="32.25" customHeight="1" x14ac:dyDescent="0.25"/>
    <row r="107" spans="2:29" ht="31.5" customHeight="1" x14ac:dyDescent="0.25"/>
    <row r="108" spans="2:29" ht="16.149999999999999" customHeight="1" x14ac:dyDescent="0.25"/>
    <row r="109" spans="2:29" ht="33.6" customHeight="1" x14ac:dyDescent="0.25"/>
    <row r="110" spans="2:29" ht="6.6" customHeight="1" x14ac:dyDescent="0.25"/>
    <row r="114" ht="15.6" customHeight="1" x14ac:dyDescent="0.25"/>
  </sheetData>
  <sheetProtection selectLockedCells="1"/>
  <mergeCells count="58">
    <mergeCell ref="C69:D69"/>
    <mergeCell ref="C71:D71"/>
    <mergeCell ref="E71:L71"/>
    <mergeCell ref="C73:D73"/>
    <mergeCell ref="C86:G86"/>
    <mergeCell ref="C68:D68"/>
    <mergeCell ref="C56:D56"/>
    <mergeCell ref="C57:D57"/>
    <mergeCell ref="C58:D58"/>
    <mergeCell ref="C59:D59"/>
    <mergeCell ref="C60:D60"/>
    <mergeCell ref="C61:D61"/>
    <mergeCell ref="C63:D63"/>
    <mergeCell ref="C64:D64"/>
    <mergeCell ref="C65:D65"/>
    <mergeCell ref="C66:D66"/>
    <mergeCell ref="C67:D67"/>
    <mergeCell ref="C55:D55"/>
    <mergeCell ref="C43:D43"/>
    <mergeCell ref="C44:D44"/>
    <mergeCell ref="C46:D46"/>
    <mergeCell ref="C47:D47"/>
    <mergeCell ref="C54:D54"/>
    <mergeCell ref="E47:L47"/>
    <mergeCell ref="C48:D48"/>
    <mergeCell ref="E48:L48"/>
    <mergeCell ref="C51:L51"/>
    <mergeCell ref="E53:K53"/>
    <mergeCell ref="C36:C38"/>
    <mergeCell ref="M36:M38"/>
    <mergeCell ref="C39:C41"/>
    <mergeCell ref="M39:M41"/>
    <mergeCell ref="C33:C35"/>
    <mergeCell ref="M33:M35"/>
    <mergeCell ref="C27:D27"/>
    <mergeCell ref="E28:K28"/>
    <mergeCell ref="C30:C32"/>
    <mergeCell ref="C20:D20"/>
    <mergeCell ref="C21:D21"/>
    <mergeCell ref="C22:D22"/>
    <mergeCell ref="C23:D23"/>
    <mergeCell ref="C24:D24"/>
    <mergeCell ref="M30:M32"/>
    <mergeCell ref="C19:D19"/>
    <mergeCell ref="B2:Q2"/>
    <mergeCell ref="C3:Q3"/>
    <mergeCell ref="C4:D4"/>
    <mergeCell ref="E4:J4"/>
    <mergeCell ref="C6:D6"/>
    <mergeCell ref="F6:H6"/>
    <mergeCell ref="J6:K6"/>
    <mergeCell ref="G7:H7"/>
    <mergeCell ref="G8:H8"/>
    <mergeCell ref="G9:H9"/>
    <mergeCell ref="G10:H10"/>
    <mergeCell ref="E17:K17"/>
    <mergeCell ref="C25:D25"/>
    <mergeCell ref="C26:D26"/>
  </mergeCells>
  <conditionalFormatting sqref="G83">
    <cfRule type="cellIs" dxfId="2" priority="3" operator="greaterThan">
      <formula>450000</formula>
    </cfRule>
  </conditionalFormatting>
  <conditionalFormatting sqref="M43">
    <cfRule type="cellIs" dxfId="1" priority="2" operator="equal">
      <formula>$L$43</formula>
    </cfRule>
  </conditionalFormatting>
  <conditionalFormatting sqref="M44">
    <cfRule type="cellIs" dxfId="0" priority="1" operator="equal">
      <formula>$L$44</formula>
    </cfRule>
  </conditionalFormatting>
  <dataValidations count="2">
    <dataValidation type="list" allowBlank="1" showInputMessage="1" showErrorMessage="1" sqref="L22">
      <formula1>#REF!</formula1>
    </dataValidation>
    <dataValidation type="list" allowBlank="1" showInputMessage="1" showErrorMessage="1" sqref="E22:K22">
      <formula1>$X$17:$X$20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G98"/>
  <sheetViews>
    <sheetView showGridLines="0" tabSelected="1" topLeftCell="A40" zoomScale="40" zoomScaleNormal="40" zoomScaleSheetLayoutView="55" workbookViewId="0">
      <selection activeCell="E39" sqref="E39"/>
    </sheetView>
  </sheetViews>
  <sheetFormatPr baseColWidth="10" defaultColWidth="10.25" defaultRowHeight="13.5" x14ac:dyDescent="0.25"/>
  <cols>
    <col min="1" max="1" width="7.25" style="203" customWidth="1"/>
    <col min="2" max="2" width="7.75" style="204" customWidth="1"/>
    <col min="3" max="3" width="61.375" style="204" customWidth="1"/>
    <col min="4" max="4" width="43.75" style="204" customWidth="1"/>
    <col min="5" max="5" width="48.75" style="204" customWidth="1"/>
    <col min="6" max="6" width="44.125" style="204" customWidth="1"/>
    <col min="7" max="7" width="83.375" style="204" customWidth="1"/>
    <col min="8" max="8" width="86.25" style="204" customWidth="1"/>
    <col min="9" max="10" width="53.75" style="204" customWidth="1"/>
    <col min="11" max="12" width="32.75" style="204" customWidth="1"/>
    <col min="13" max="13" width="46.25" style="204" customWidth="1"/>
    <col min="14" max="14" width="31.125" style="204" customWidth="1"/>
    <col min="15" max="15" width="33.875" style="204" customWidth="1"/>
    <col min="16" max="16" width="46.75" style="204" customWidth="1"/>
    <col min="17" max="17" width="41.625" style="204" customWidth="1"/>
    <col min="18" max="18" width="44.75" style="204" customWidth="1"/>
    <col min="19" max="19" width="46" style="204" customWidth="1"/>
    <col min="20" max="23" width="25" style="204" customWidth="1"/>
    <col min="24" max="24" width="30.5" style="204" customWidth="1"/>
    <col min="25" max="27" width="30.5" style="204" bestFit="1" customWidth="1"/>
    <col min="28" max="29" width="27.375" style="204" bestFit="1" customWidth="1"/>
    <col min="30" max="30" width="32.25" style="204" bestFit="1" customWidth="1"/>
    <col min="31" max="32" width="10.25" style="204"/>
    <col min="33" max="33" width="24" style="204" bestFit="1" customWidth="1"/>
    <col min="34" max="16384" width="10.25" style="204"/>
  </cols>
  <sheetData>
    <row r="1" spans="1:16" ht="36.75" customHeight="1" thickBot="1" x14ac:dyDescent="0.3"/>
    <row r="2" spans="1:16" ht="310.5" customHeight="1" thickTop="1" thickBot="1" x14ac:dyDescent="0.3">
      <c r="B2" s="488" t="s">
        <v>208</v>
      </c>
      <c r="C2" s="489"/>
      <c r="D2" s="489"/>
      <c r="E2" s="489"/>
      <c r="F2" s="489"/>
      <c r="G2" s="489"/>
      <c r="H2" s="489"/>
      <c r="I2" s="489"/>
      <c r="J2" s="219" t="s">
        <v>101</v>
      </c>
    </row>
    <row r="3" spans="1:16" ht="22.5" customHeight="1" thickTop="1" x14ac:dyDescent="0.25">
      <c r="B3" s="305"/>
      <c r="C3" s="306"/>
      <c r="D3" s="306"/>
      <c r="E3" s="306"/>
      <c r="F3" s="306"/>
      <c r="G3" s="306"/>
      <c r="H3" s="306"/>
      <c r="I3" s="205"/>
    </row>
    <row r="4" spans="1:16" ht="21" customHeight="1" x14ac:dyDescent="0.25">
      <c r="B4" s="206"/>
      <c r="C4" s="209"/>
      <c r="D4" s="209"/>
      <c r="E4" s="209"/>
      <c r="F4" s="209"/>
      <c r="G4" s="209"/>
      <c r="H4" s="209"/>
      <c r="I4" s="207"/>
      <c r="J4" s="210"/>
      <c r="K4" s="210"/>
      <c r="L4" s="210"/>
      <c r="M4" s="210"/>
      <c r="N4" s="210"/>
      <c r="O4" s="210"/>
      <c r="P4" s="210"/>
    </row>
    <row r="5" spans="1:16" ht="21" customHeight="1" x14ac:dyDescent="0.25">
      <c r="B5" s="206"/>
      <c r="C5" s="207"/>
      <c r="D5" s="207"/>
      <c r="E5" s="207"/>
      <c r="F5" s="207"/>
      <c r="G5" s="207"/>
      <c r="H5" s="207"/>
      <c r="I5" s="207"/>
      <c r="J5" s="210"/>
      <c r="K5" s="210"/>
      <c r="L5" s="210"/>
      <c r="M5" s="210"/>
      <c r="N5" s="210"/>
      <c r="O5" s="210"/>
      <c r="P5" s="210"/>
    </row>
    <row r="6" spans="1:16" ht="38.25" customHeight="1" x14ac:dyDescent="0.25">
      <c r="B6" s="206"/>
      <c r="C6" s="211" t="s">
        <v>102</v>
      </c>
      <c r="D6" s="211"/>
      <c r="E6" s="211"/>
      <c r="F6" s="211"/>
      <c r="G6" s="211"/>
      <c r="H6" s="211"/>
      <c r="I6" s="207"/>
      <c r="J6" s="210"/>
      <c r="K6" s="210"/>
      <c r="L6" s="210"/>
      <c r="M6" s="210"/>
      <c r="N6" s="210"/>
      <c r="O6" s="210"/>
      <c r="P6" s="210"/>
    </row>
    <row r="7" spans="1:16" s="212" customFormat="1" ht="69.599999999999994" customHeight="1" thickBot="1" x14ac:dyDescent="0.3">
      <c r="B7" s="213"/>
      <c r="C7" s="214"/>
      <c r="D7" s="214"/>
      <c r="E7" s="214"/>
      <c r="F7" s="214"/>
      <c r="G7" s="214"/>
      <c r="H7" s="214"/>
      <c r="I7" s="215"/>
      <c r="J7" s="216"/>
      <c r="K7" s="216"/>
      <c r="L7" s="216"/>
      <c r="M7" s="216"/>
      <c r="N7" s="216"/>
      <c r="O7" s="216"/>
      <c r="P7" s="216"/>
    </row>
    <row r="8" spans="1:16" s="218" customFormat="1" ht="33.6" customHeight="1" thickTop="1" x14ac:dyDescent="0.25">
      <c r="A8" s="217"/>
      <c r="B8" s="206"/>
      <c r="C8" s="311" t="s">
        <v>103</v>
      </c>
      <c r="D8" s="312"/>
      <c r="E8" s="313"/>
      <c r="F8" s="470" t="s">
        <v>195</v>
      </c>
      <c r="G8" s="471"/>
      <c r="H8" s="471"/>
      <c r="I8" s="479" t="s">
        <v>215</v>
      </c>
      <c r="J8" s="480"/>
      <c r="K8" s="480"/>
      <c r="L8" s="481"/>
      <c r="M8" s="479" t="s">
        <v>214</v>
      </c>
      <c r="N8" s="480"/>
      <c r="O8" s="480"/>
      <c r="P8" s="481"/>
    </row>
    <row r="9" spans="1:16" s="218" customFormat="1" ht="33.6" customHeight="1" x14ac:dyDescent="0.25">
      <c r="A9" s="217"/>
      <c r="B9" s="206"/>
      <c r="C9" s="314" t="s">
        <v>104</v>
      </c>
      <c r="D9" s="315"/>
      <c r="E9" s="316"/>
      <c r="F9" s="472"/>
      <c r="G9" s="472"/>
      <c r="H9" s="472"/>
      <c r="I9" s="482"/>
      <c r="J9" s="483"/>
      <c r="K9" s="483"/>
      <c r="L9" s="484"/>
      <c r="M9" s="482"/>
      <c r="N9" s="483"/>
      <c r="O9" s="483"/>
      <c r="P9" s="484"/>
    </row>
    <row r="10" spans="1:16" s="218" customFormat="1" ht="33.6" customHeight="1" x14ac:dyDescent="0.25">
      <c r="A10" s="217"/>
      <c r="B10" s="206"/>
      <c r="C10" s="314" t="s">
        <v>105</v>
      </c>
      <c r="D10" s="315"/>
      <c r="E10" s="316"/>
      <c r="F10" s="472"/>
      <c r="G10" s="472"/>
      <c r="H10" s="472"/>
      <c r="I10" s="482"/>
      <c r="J10" s="483"/>
      <c r="K10" s="483"/>
      <c r="L10" s="484"/>
      <c r="M10" s="482"/>
      <c r="N10" s="483"/>
      <c r="O10" s="483"/>
      <c r="P10" s="484"/>
    </row>
    <row r="11" spans="1:16" s="218" customFormat="1" ht="33.6" customHeight="1" x14ac:dyDescent="0.25">
      <c r="A11" s="217"/>
      <c r="B11" s="206"/>
      <c r="C11" s="314" t="s">
        <v>106</v>
      </c>
      <c r="D11" s="315"/>
      <c r="E11" s="316"/>
      <c r="F11" s="472"/>
      <c r="G11" s="472"/>
      <c r="H11" s="472"/>
      <c r="I11" s="482"/>
      <c r="J11" s="483"/>
      <c r="K11" s="483"/>
      <c r="L11" s="484"/>
      <c r="M11" s="482"/>
      <c r="N11" s="483"/>
      <c r="O11" s="483"/>
      <c r="P11" s="484"/>
    </row>
    <row r="12" spans="1:16" s="218" customFormat="1" ht="33.6" customHeight="1" x14ac:dyDescent="0.25">
      <c r="A12" s="217"/>
      <c r="B12" s="206"/>
      <c r="C12" s="314" t="s">
        <v>107</v>
      </c>
      <c r="D12" s="315"/>
      <c r="E12" s="316"/>
      <c r="F12" s="472"/>
      <c r="G12" s="472"/>
      <c r="H12" s="472"/>
      <c r="I12" s="482"/>
      <c r="J12" s="483"/>
      <c r="K12" s="483"/>
      <c r="L12" s="484"/>
      <c r="M12" s="482"/>
      <c r="N12" s="483"/>
      <c r="O12" s="483"/>
      <c r="P12" s="484"/>
    </row>
    <row r="13" spans="1:16" s="218" customFormat="1" ht="33.6" customHeight="1" x14ac:dyDescent="0.25">
      <c r="A13" s="217"/>
      <c r="B13" s="206"/>
      <c r="C13" s="314" t="s">
        <v>108</v>
      </c>
      <c r="D13" s="315"/>
      <c r="E13" s="316"/>
      <c r="F13" s="472"/>
      <c r="G13" s="472"/>
      <c r="H13" s="472"/>
      <c r="I13" s="482"/>
      <c r="J13" s="483"/>
      <c r="K13" s="483"/>
      <c r="L13" s="484"/>
      <c r="M13" s="482"/>
      <c r="N13" s="483"/>
      <c r="O13" s="483"/>
      <c r="P13" s="484"/>
    </row>
    <row r="14" spans="1:16" s="218" customFormat="1" ht="33.6" customHeight="1" x14ac:dyDescent="0.25">
      <c r="A14" s="217"/>
      <c r="B14" s="206"/>
      <c r="C14" s="314" t="s">
        <v>109</v>
      </c>
      <c r="D14" s="315"/>
      <c r="E14" s="316"/>
      <c r="F14" s="472"/>
      <c r="G14" s="472"/>
      <c r="H14" s="472"/>
      <c r="I14" s="482"/>
      <c r="J14" s="483"/>
      <c r="K14" s="483"/>
      <c r="L14" s="484"/>
      <c r="M14" s="482"/>
      <c r="N14" s="483"/>
      <c r="O14" s="483"/>
      <c r="P14" s="484"/>
    </row>
    <row r="15" spans="1:16" s="218" customFormat="1" ht="33.6" customHeight="1" x14ac:dyDescent="0.25">
      <c r="A15" s="217"/>
      <c r="B15" s="206"/>
      <c r="C15" s="314" t="s">
        <v>110</v>
      </c>
      <c r="D15" s="315"/>
      <c r="E15" s="316"/>
      <c r="F15" s="472"/>
      <c r="G15" s="472"/>
      <c r="H15" s="472"/>
      <c r="I15" s="482"/>
      <c r="J15" s="483"/>
      <c r="K15" s="483"/>
      <c r="L15" s="484"/>
      <c r="M15" s="482"/>
      <c r="N15" s="483"/>
      <c r="O15" s="483"/>
      <c r="P15" s="484"/>
    </row>
    <row r="16" spans="1:16" s="218" customFormat="1" ht="33.6" customHeight="1" x14ac:dyDescent="0.25">
      <c r="A16" s="217"/>
      <c r="B16" s="206"/>
      <c r="C16" s="314" t="s">
        <v>111</v>
      </c>
      <c r="D16" s="315"/>
      <c r="E16" s="316"/>
      <c r="F16" s="472"/>
      <c r="G16" s="472"/>
      <c r="H16" s="472"/>
      <c r="I16" s="482"/>
      <c r="J16" s="483"/>
      <c r="K16" s="483"/>
      <c r="L16" s="484"/>
      <c r="M16" s="482"/>
      <c r="N16" s="483"/>
      <c r="O16" s="483"/>
      <c r="P16" s="484"/>
    </row>
    <row r="17" spans="1:16" s="218" customFormat="1" ht="408" customHeight="1" thickBot="1" x14ac:dyDescent="0.3">
      <c r="A17" s="217"/>
      <c r="B17" s="206"/>
      <c r="C17" s="317" t="s">
        <v>111</v>
      </c>
      <c r="D17" s="318"/>
      <c r="E17" s="319"/>
      <c r="F17" s="473"/>
      <c r="G17" s="473"/>
      <c r="H17" s="473"/>
      <c r="I17" s="485"/>
      <c r="J17" s="486"/>
      <c r="K17" s="486"/>
      <c r="L17" s="487"/>
      <c r="M17" s="485"/>
      <c r="N17" s="486"/>
      <c r="O17" s="486"/>
      <c r="P17" s="487"/>
    </row>
    <row r="18" spans="1:16" ht="16.5" customHeight="1" thickTop="1" x14ac:dyDescent="0.25">
      <c r="B18" s="219"/>
      <c r="C18" s="207"/>
      <c r="D18" s="207"/>
      <c r="E18" s="207"/>
      <c r="F18" s="207"/>
      <c r="G18" s="207"/>
      <c r="H18" s="207"/>
      <c r="I18" s="207"/>
    </row>
    <row r="19" spans="1:16" ht="42" customHeight="1" x14ac:dyDescent="0.25">
      <c r="B19" s="220"/>
      <c r="C19" s="211" t="s">
        <v>112</v>
      </c>
      <c r="D19" s="211"/>
      <c r="E19" s="211"/>
      <c r="F19" s="211"/>
      <c r="G19" s="211"/>
      <c r="H19" s="211"/>
      <c r="I19" s="207"/>
    </row>
    <row r="20" spans="1:16" ht="18" customHeight="1" thickBot="1" x14ac:dyDescent="0.3">
      <c r="B20" s="307"/>
      <c r="C20" s="308"/>
      <c r="D20" s="308"/>
      <c r="E20" s="308"/>
      <c r="F20" s="308"/>
      <c r="G20" s="308"/>
      <c r="H20" s="309"/>
      <c r="I20" s="310"/>
    </row>
    <row r="21" spans="1:16" ht="18" customHeight="1" thickTop="1" thickBot="1" x14ac:dyDescent="0.3">
      <c r="B21" s="220"/>
      <c r="C21" s="221"/>
      <c r="D21" s="221"/>
      <c r="E21" s="221"/>
      <c r="F21" s="221"/>
      <c r="G21" s="221"/>
      <c r="H21" s="222"/>
      <c r="I21" s="207"/>
      <c r="J21" s="207"/>
    </row>
    <row r="22" spans="1:16" ht="99" customHeight="1" thickTop="1" thickBot="1" x14ac:dyDescent="0.3">
      <c r="B22" s="220"/>
      <c r="C22" s="474" t="s">
        <v>135</v>
      </c>
      <c r="D22" s="475"/>
      <c r="E22" s="475"/>
      <c r="F22" s="475"/>
      <c r="G22" s="475"/>
      <c r="H22" s="475"/>
      <c r="I22" s="475"/>
      <c r="J22" s="333"/>
    </row>
    <row r="23" spans="1:16" ht="99" customHeight="1" thickTop="1" thickBot="1" x14ac:dyDescent="0.3">
      <c r="B23" s="220"/>
      <c r="C23" s="490" t="s">
        <v>154</v>
      </c>
      <c r="D23" s="491"/>
      <c r="E23" s="491"/>
      <c r="F23" s="491"/>
      <c r="G23" s="476" t="s">
        <v>153</v>
      </c>
      <c r="H23" s="477"/>
      <c r="I23" s="478"/>
    </row>
    <row r="24" spans="1:16" ht="150" customHeight="1" thickTop="1" x14ac:dyDescent="0.25">
      <c r="B24" s="220"/>
      <c r="C24" s="492"/>
      <c r="D24" s="493"/>
      <c r="E24" s="493"/>
      <c r="F24" s="493"/>
      <c r="G24" s="340" t="s">
        <v>142</v>
      </c>
      <c r="H24" s="326" t="s">
        <v>155</v>
      </c>
      <c r="I24" s="341" t="s">
        <v>151</v>
      </c>
      <c r="J24" s="223"/>
      <c r="K24" s="223"/>
      <c r="L24" s="223"/>
      <c r="M24" s="222"/>
      <c r="N24" s="207"/>
      <c r="O24" s="207"/>
    </row>
    <row r="25" spans="1:16" ht="223.5" customHeight="1" thickBot="1" x14ac:dyDescent="0.3">
      <c r="B25" s="220"/>
      <c r="C25" s="494"/>
      <c r="D25" s="495"/>
      <c r="E25" s="495"/>
      <c r="F25" s="495"/>
      <c r="G25" s="327" t="s">
        <v>141</v>
      </c>
      <c r="H25" s="328" t="s">
        <v>152</v>
      </c>
      <c r="I25" s="329" t="s">
        <v>158</v>
      </c>
      <c r="J25" s="207"/>
      <c r="K25" s="207"/>
      <c r="L25" s="207"/>
    </row>
    <row r="26" spans="1:16" customFormat="1" ht="253.5" customHeight="1" thickTop="1" thickBot="1" x14ac:dyDescent="0.3">
      <c r="B26" s="220"/>
      <c r="C26" s="303" t="s">
        <v>136</v>
      </c>
      <c r="D26" s="304" t="s">
        <v>137</v>
      </c>
      <c r="E26" s="304" t="s">
        <v>138</v>
      </c>
      <c r="F26" s="330" t="s">
        <v>139</v>
      </c>
      <c r="G26" s="331" t="s">
        <v>140</v>
      </c>
      <c r="H26" s="332" t="s">
        <v>140</v>
      </c>
      <c r="I26" s="332" t="s">
        <v>140</v>
      </c>
    </row>
    <row r="27" spans="1:16" customFormat="1" ht="80.25" customHeight="1" thickTop="1" x14ac:dyDescent="0.25">
      <c r="B27" s="220"/>
      <c r="C27" s="468" t="s">
        <v>143</v>
      </c>
      <c r="D27" s="226" t="s">
        <v>113</v>
      </c>
      <c r="E27" s="224" t="s">
        <v>114</v>
      </c>
      <c r="F27" s="321">
        <v>0</v>
      </c>
      <c r="G27" s="324">
        <v>0</v>
      </c>
      <c r="H27" s="325">
        <v>0</v>
      </c>
      <c r="I27" s="325">
        <v>0</v>
      </c>
    </row>
    <row r="28" spans="1:16" customFormat="1" ht="79.5" thickBot="1" x14ac:dyDescent="0.3">
      <c r="B28" s="220"/>
      <c r="C28" s="469"/>
      <c r="D28" s="225" t="s">
        <v>115</v>
      </c>
      <c r="E28" s="351" t="s">
        <v>116</v>
      </c>
      <c r="F28" s="320">
        <v>0</v>
      </c>
      <c r="G28" s="322">
        <v>0</v>
      </c>
      <c r="H28" s="323">
        <v>0</v>
      </c>
      <c r="I28" s="323">
        <v>0</v>
      </c>
    </row>
    <row r="29" spans="1:16" customFormat="1" ht="79.5" customHeight="1" thickTop="1" x14ac:dyDescent="0.25">
      <c r="B29" s="220"/>
      <c r="C29" s="468" t="s">
        <v>180</v>
      </c>
      <c r="D29" s="226" t="s">
        <v>113</v>
      </c>
      <c r="E29" s="224" t="s">
        <v>117</v>
      </c>
      <c r="F29" s="321">
        <v>0</v>
      </c>
      <c r="G29" s="324">
        <v>0</v>
      </c>
      <c r="H29" s="325">
        <v>0</v>
      </c>
      <c r="I29" s="325">
        <v>0</v>
      </c>
    </row>
    <row r="30" spans="1:16" customFormat="1" ht="79.5" thickBot="1" x14ac:dyDescent="0.3">
      <c r="B30" s="220"/>
      <c r="C30" s="469"/>
      <c r="D30" s="225" t="s">
        <v>115</v>
      </c>
      <c r="E30" s="351" t="s">
        <v>116</v>
      </c>
      <c r="F30" s="320">
        <v>0</v>
      </c>
      <c r="G30" s="322">
        <v>0</v>
      </c>
      <c r="H30" s="323">
        <v>0</v>
      </c>
      <c r="I30" s="323">
        <v>0</v>
      </c>
    </row>
    <row r="31" spans="1:16" customFormat="1" ht="79.5" customHeight="1" thickTop="1" x14ac:dyDescent="0.25">
      <c r="B31" s="220"/>
      <c r="C31" s="468" t="s">
        <v>145</v>
      </c>
      <c r="D31" s="226" t="s">
        <v>113</v>
      </c>
      <c r="E31" s="224" t="s">
        <v>117</v>
      </c>
      <c r="F31" s="321">
        <v>0</v>
      </c>
      <c r="G31" s="324">
        <v>0</v>
      </c>
      <c r="H31" s="325">
        <v>0</v>
      </c>
      <c r="I31" s="325">
        <v>0</v>
      </c>
    </row>
    <row r="32" spans="1:16" customFormat="1" ht="79.5" thickBot="1" x14ac:dyDescent="0.3">
      <c r="B32" s="220"/>
      <c r="C32" s="469"/>
      <c r="D32" s="225" t="s">
        <v>115</v>
      </c>
      <c r="E32" s="351" t="s">
        <v>116</v>
      </c>
      <c r="F32" s="320">
        <v>0</v>
      </c>
      <c r="G32" s="322">
        <v>0</v>
      </c>
      <c r="H32" s="323">
        <v>0</v>
      </c>
      <c r="I32" s="323">
        <v>0</v>
      </c>
    </row>
    <row r="33" spans="2:32" customFormat="1" ht="79.5" customHeight="1" thickTop="1" x14ac:dyDescent="0.25">
      <c r="B33" s="220"/>
      <c r="C33" s="468" t="s">
        <v>185</v>
      </c>
      <c r="D33" s="226" t="s">
        <v>113</v>
      </c>
      <c r="E33" s="224" t="s">
        <v>117</v>
      </c>
      <c r="F33" s="321">
        <v>0</v>
      </c>
      <c r="G33" s="324">
        <v>0</v>
      </c>
      <c r="H33" s="325">
        <v>0</v>
      </c>
      <c r="I33" s="325">
        <v>0</v>
      </c>
    </row>
    <row r="34" spans="2:32" customFormat="1" ht="79.5" thickBot="1" x14ac:dyDescent="0.3">
      <c r="B34" s="220"/>
      <c r="C34" s="469"/>
      <c r="D34" s="225" t="s">
        <v>115</v>
      </c>
      <c r="E34" s="351" t="s">
        <v>116</v>
      </c>
      <c r="F34" s="320">
        <v>0</v>
      </c>
      <c r="G34" s="322">
        <v>0</v>
      </c>
      <c r="H34" s="323">
        <v>0</v>
      </c>
      <c r="I34" s="323">
        <v>0</v>
      </c>
    </row>
    <row r="35" spans="2:32" customFormat="1" ht="79.5" thickTop="1" x14ac:dyDescent="0.25">
      <c r="B35" s="220"/>
      <c r="C35" s="468" t="s">
        <v>189</v>
      </c>
      <c r="D35" s="226" t="s">
        <v>113</v>
      </c>
      <c r="E35" s="224" t="s">
        <v>117</v>
      </c>
      <c r="F35" s="321">
        <v>0</v>
      </c>
      <c r="G35" s="324">
        <v>0</v>
      </c>
      <c r="H35" s="347" t="s">
        <v>177</v>
      </c>
      <c r="I35" s="347" t="s">
        <v>177</v>
      </c>
    </row>
    <row r="36" spans="2:32" customFormat="1" ht="79.5" thickBot="1" x14ac:dyDescent="0.3">
      <c r="B36" s="220"/>
      <c r="C36" s="469"/>
      <c r="D36" s="225" t="s">
        <v>115</v>
      </c>
      <c r="E36" s="351" t="s">
        <v>116</v>
      </c>
      <c r="F36" s="320">
        <v>0</v>
      </c>
      <c r="G36" s="322">
        <v>0</v>
      </c>
      <c r="H36" s="348" t="s">
        <v>177</v>
      </c>
      <c r="I36" s="348" t="s">
        <v>177</v>
      </c>
    </row>
    <row r="37" spans="2:32" customFormat="1" ht="79.5" customHeight="1" thickTop="1" x14ac:dyDescent="0.25">
      <c r="B37" s="220"/>
      <c r="C37" s="468" t="s">
        <v>146</v>
      </c>
      <c r="D37" s="226" t="s">
        <v>113</v>
      </c>
      <c r="E37" s="224" t="s">
        <v>117</v>
      </c>
      <c r="F37" s="321">
        <v>0</v>
      </c>
      <c r="G37" s="324">
        <v>0</v>
      </c>
      <c r="H37" s="325">
        <v>0</v>
      </c>
      <c r="I37" s="325">
        <v>0</v>
      </c>
    </row>
    <row r="38" spans="2:32" customFormat="1" ht="79.5" thickBot="1" x14ac:dyDescent="0.3">
      <c r="B38" s="220"/>
      <c r="C38" s="469"/>
      <c r="D38" s="225" t="s">
        <v>115</v>
      </c>
      <c r="E38" s="351" t="s">
        <v>116</v>
      </c>
      <c r="F38" s="320">
        <v>0</v>
      </c>
      <c r="G38" s="322">
        <v>0</v>
      </c>
      <c r="H38" s="323">
        <v>0</v>
      </c>
      <c r="I38" s="323">
        <v>0</v>
      </c>
    </row>
    <row r="39" spans="2:32" customFormat="1" ht="79.5" customHeight="1" thickTop="1" x14ac:dyDescent="0.25">
      <c r="B39" s="220"/>
      <c r="C39" s="468" t="s">
        <v>147</v>
      </c>
      <c r="D39" s="226" t="s">
        <v>113</v>
      </c>
      <c r="E39" s="224" t="s">
        <v>117</v>
      </c>
      <c r="F39" s="321">
        <v>0</v>
      </c>
      <c r="G39" s="324">
        <v>0</v>
      </c>
      <c r="H39" s="347" t="s">
        <v>177</v>
      </c>
      <c r="I39" s="325">
        <v>0</v>
      </c>
    </row>
    <row r="40" spans="2:32" customFormat="1" ht="79.5" thickBot="1" x14ac:dyDescent="0.3">
      <c r="B40" s="220"/>
      <c r="C40" s="469"/>
      <c r="D40" s="225" t="s">
        <v>115</v>
      </c>
      <c r="E40" s="351" t="s">
        <v>116</v>
      </c>
      <c r="F40" s="320">
        <v>0</v>
      </c>
      <c r="G40" s="322">
        <v>0</v>
      </c>
      <c r="H40" s="348" t="s">
        <v>177</v>
      </c>
      <c r="I40" s="323">
        <v>0</v>
      </c>
    </row>
    <row r="41" spans="2:32" customFormat="1" ht="80.25" customHeight="1" thickTop="1" x14ac:dyDescent="0.25">
      <c r="B41" s="220"/>
      <c r="C41" s="468" t="s">
        <v>148</v>
      </c>
      <c r="D41" s="226" t="s">
        <v>113</v>
      </c>
      <c r="E41" s="224" t="s">
        <v>117</v>
      </c>
      <c r="F41" s="321">
        <v>0</v>
      </c>
      <c r="G41" s="324">
        <v>0</v>
      </c>
      <c r="H41" s="347" t="s">
        <v>177</v>
      </c>
      <c r="I41" s="325">
        <v>0</v>
      </c>
    </row>
    <row r="42" spans="2:32" customFormat="1" ht="79.5" thickBot="1" x14ac:dyDescent="0.3">
      <c r="B42" s="220"/>
      <c r="C42" s="469"/>
      <c r="D42" s="225" t="s">
        <v>115</v>
      </c>
      <c r="E42" s="351" t="s">
        <v>116</v>
      </c>
      <c r="F42" s="320">
        <v>0</v>
      </c>
      <c r="G42" s="322">
        <v>0</v>
      </c>
      <c r="H42" s="348" t="s">
        <v>177</v>
      </c>
      <c r="I42" s="323">
        <v>0</v>
      </c>
    </row>
    <row r="43" spans="2:32" customFormat="1" ht="79.5" customHeight="1" thickTop="1" x14ac:dyDescent="0.25">
      <c r="B43" s="220"/>
      <c r="C43" s="468" t="s">
        <v>181</v>
      </c>
      <c r="D43" s="226" t="s">
        <v>113</v>
      </c>
      <c r="E43" s="224" t="s">
        <v>117</v>
      </c>
      <c r="F43" s="321">
        <v>0</v>
      </c>
      <c r="G43" s="324">
        <v>0</v>
      </c>
      <c r="H43" s="325">
        <v>0</v>
      </c>
      <c r="I43" s="325">
        <v>0</v>
      </c>
    </row>
    <row r="44" spans="2:32" customFormat="1" ht="79.5" thickBot="1" x14ac:dyDescent="0.3">
      <c r="B44" s="220"/>
      <c r="C44" s="469"/>
      <c r="D44" s="225" t="s">
        <v>115</v>
      </c>
      <c r="E44" s="351" t="s">
        <v>116</v>
      </c>
      <c r="F44" s="320">
        <v>0</v>
      </c>
      <c r="G44" s="322">
        <v>0</v>
      </c>
      <c r="H44" s="323">
        <v>0</v>
      </c>
      <c r="I44" s="323">
        <v>0</v>
      </c>
      <c r="AB44" s="13"/>
      <c r="AC44" s="13"/>
      <c r="AD44" s="13"/>
      <c r="AE44" s="13"/>
      <c r="AF44" s="13"/>
    </row>
    <row r="45" spans="2:32" ht="79.5" thickTop="1" x14ac:dyDescent="0.25">
      <c r="B45" s="220"/>
      <c r="C45" s="468" t="s">
        <v>159</v>
      </c>
      <c r="D45" s="226" t="s">
        <v>113</v>
      </c>
      <c r="E45" s="356" t="s">
        <v>117</v>
      </c>
      <c r="F45" s="321">
        <v>0</v>
      </c>
      <c r="G45" s="353" t="s">
        <v>177</v>
      </c>
      <c r="H45" s="325">
        <v>0</v>
      </c>
      <c r="I45" s="325">
        <v>0</v>
      </c>
      <c r="J45" s="223"/>
      <c r="K45" s="223"/>
      <c r="L45" s="223"/>
      <c r="M45" s="223"/>
      <c r="N45" s="223"/>
      <c r="O45" s="223"/>
      <c r="P45" s="223"/>
      <c r="Q45" s="223"/>
      <c r="R45" s="223"/>
      <c r="S45" s="223"/>
      <c r="T45" s="223"/>
      <c r="U45" s="223"/>
      <c r="V45" s="223"/>
      <c r="W45" s="223"/>
      <c r="X45" s="223"/>
      <c r="Y45" s="223"/>
      <c r="Z45" s="222"/>
      <c r="AA45" s="207"/>
      <c r="AB45" s="207"/>
      <c r="AC45" s="207"/>
      <c r="AD45" s="207"/>
      <c r="AE45" s="207"/>
      <c r="AF45" s="207"/>
    </row>
    <row r="46" spans="2:32" ht="79.5" thickBot="1" x14ac:dyDescent="0.3">
      <c r="B46" s="227"/>
      <c r="C46" s="501"/>
      <c r="D46" s="357" t="s">
        <v>115</v>
      </c>
      <c r="E46" s="351" t="s">
        <v>116</v>
      </c>
      <c r="F46" s="358">
        <v>0</v>
      </c>
      <c r="G46" s="359" t="s">
        <v>177</v>
      </c>
      <c r="H46" s="360">
        <v>0</v>
      </c>
      <c r="I46" s="360">
        <v>0</v>
      </c>
      <c r="J46" s="233"/>
      <c r="K46" s="233"/>
      <c r="L46" s="233"/>
      <c r="M46" s="233"/>
      <c r="N46" s="233"/>
      <c r="O46" s="233"/>
      <c r="P46" s="233"/>
      <c r="Q46" s="233"/>
      <c r="R46" s="233"/>
      <c r="S46" s="233"/>
      <c r="T46" s="233"/>
      <c r="U46" s="233"/>
      <c r="V46" s="233"/>
      <c r="W46" s="233"/>
      <c r="X46" s="233"/>
      <c r="Y46" s="233"/>
      <c r="Z46" s="207"/>
      <c r="AA46" s="207"/>
      <c r="AB46" s="207"/>
      <c r="AC46" s="207"/>
      <c r="AD46" s="207"/>
      <c r="AE46" s="207"/>
      <c r="AF46" s="207"/>
    </row>
    <row r="47" spans="2:32" ht="38.25" customHeight="1" thickTop="1" thickBot="1" x14ac:dyDescent="0.3">
      <c r="B47" s="227"/>
      <c r="C47" s="229"/>
      <c r="D47" s="230"/>
      <c r="E47" s="230"/>
      <c r="F47" s="230"/>
      <c r="G47" s="231"/>
      <c r="H47" s="232"/>
      <c r="I47" s="232"/>
      <c r="J47" s="233"/>
      <c r="K47" s="233"/>
      <c r="L47" s="233"/>
      <c r="M47" s="233"/>
      <c r="N47" s="233"/>
      <c r="O47" s="233"/>
      <c r="P47" s="233"/>
      <c r="Q47" s="233"/>
      <c r="R47" s="233"/>
      <c r="S47" s="233"/>
      <c r="T47" s="233"/>
      <c r="U47" s="233"/>
      <c r="V47" s="233"/>
      <c r="W47" s="233"/>
      <c r="X47" s="233"/>
      <c r="Y47" s="233"/>
      <c r="Z47" s="233"/>
      <c r="AA47" s="207"/>
      <c r="AB47" s="207"/>
      <c r="AC47" s="207"/>
      <c r="AD47" s="207"/>
      <c r="AE47" s="207"/>
      <c r="AF47" s="207"/>
    </row>
    <row r="48" spans="2:32" ht="123" customHeight="1" thickBot="1" x14ac:dyDescent="0.3">
      <c r="B48" s="227"/>
      <c r="C48" s="335" t="s">
        <v>160</v>
      </c>
      <c r="D48" s="336">
        <v>0</v>
      </c>
      <c r="E48" s="234"/>
      <c r="F48" s="234"/>
      <c r="G48" s="231"/>
      <c r="H48" s="232"/>
      <c r="I48" s="232"/>
      <c r="J48" s="233"/>
      <c r="K48" s="233"/>
      <c r="L48" s="233"/>
      <c r="M48" s="233"/>
      <c r="N48" s="233"/>
      <c r="O48" s="233"/>
      <c r="P48" s="233"/>
      <c r="Q48" s="233"/>
      <c r="R48" s="233"/>
      <c r="S48" s="233"/>
      <c r="T48" s="233"/>
      <c r="U48" s="233"/>
      <c r="V48" s="233"/>
      <c r="W48" s="233"/>
      <c r="X48" s="233"/>
      <c r="Y48" s="233"/>
      <c r="Z48" s="233"/>
      <c r="AA48" s="207"/>
      <c r="AB48" s="207"/>
      <c r="AC48" s="207"/>
      <c r="AD48" s="207"/>
      <c r="AE48" s="207"/>
      <c r="AF48" s="207"/>
    </row>
    <row r="49" spans="1:33" ht="48.75" customHeight="1" x14ac:dyDescent="0.25">
      <c r="B49" s="227"/>
      <c r="C49" s="234"/>
      <c r="D49" s="234"/>
      <c r="E49" s="234"/>
      <c r="F49" s="234"/>
      <c r="G49" s="231"/>
      <c r="H49" s="232"/>
      <c r="I49" s="232"/>
      <c r="J49" s="233"/>
      <c r="K49" s="233"/>
      <c r="L49" s="233"/>
      <c r="M49" s="233"/>
      <c r="N49" s="233"/>
      <c r="O49" s="233"/>
      <c r="P49" s="233"/>
      <c r="Q49" s="233"/>
      <c r="R49" s="233"/>
      <c r="S49" s="233"/>
      <c r="T49" s="233"/>
      <c r="U49" s="233"/>
      <c r="V49" s="233"/>
      <c r="W49" s="233"/>
      <c r="X49" s="233"/>
      <c r="Y49" s="233"/>
      <c r="Z49" s="233"/>
      <c r="AA49" s="207"/>
      <c r="AB49" s="207"/>
      <c r="AC49" s="207"/>
      <c r="AD49" s="207"/>
      <c r="AE49" s="207"/>
      <c r="AF49" s="207"/>
    </row>
    <row r="50" spans="1:33" ht="45" customHeight="1" x14ac:dyDescent="0.25">
      <c r="B50" s="227"/>
      <c r="C50" s="234"/>
      <c r="D50" s="234"/>
      <c r="E50" s="234"/>
      <c r="F50" s="234"/>
      <c r="G50" s="231"/>
      <c r="H50" s="232"/>
      <c r="I50" s="232"/>
      <c r="J50" s="233"/>
      <c r="K50" s="233"/>
      <c r="L50" s="233"/>
      <c r="M50" s="233"/>
      <c r="N50" s="233"/>
      <c r="O50" s="233"/>
      <c r="P50" s="233"/>
      <c r="Q50" s="233"/>
      <c r="R50" s="233"/>
      <c r="S50" s="233"/>
      <c r="T50" s="233"/>
      <c r="U50" s="233"/>
      <c r="V50" s="233"/>
      <c r="W50" s="233"/>
      <c r="X50" s="233"/>
      <c r="Y50" s="233"/>
      <c r="Z50" s="233"/>
      <c r="AA50" s="207"/>
      <c r="AB50" s="207"/>
      <c r="AC50" s="207"/>
      <c r="AD50" s="207"/>
      <c r="AE50" s="207"/>
      <c r="AF50" s="207"/>
    </row>
    <row r="51" spans="1:33" ht="56.25" customHeight="1" x14ac:dyDescent="0.25">
      <c r="B51" s="227"/>
      <c r="C51" s="234"/>
      <c r="D51" s="234"/>
      <c r="E51" s="234"/>
      <c r="F51" s="234"/>
      <c r="G51" s="228"/>
      <c r="H51" s="235"/>
      <c r="I51" s="236"/>
      <c r="J51" s="236"/>
      <c r="K51" s="236"/>
      <c r="L51" s="236"/>
      <c r="M51" s="236"/>
      <c r="N51" s="236"/>
      <c r="O51" s="236"/>
      <c r="P51" s="237"/>
      <c r="Q51" s="237"/>
      <c r="R51" s="237"/>
      <c r="S51" s="237"/>
      <c r="T51" s="237"/>
      <c r="U51" s="237"/>
      <c r="V51" s="237"/>
      <c r="W51" s="237"/>
      <c r="X51" s="237"/>
      <c r="Y51" s="236"/>
      <c r="Z51" s="236"/>
      <c r="AA51" s="207"/>
      <c r="AB51" s="207"/>
      <c r="AC51" s="207"/>
      <c r="AD51" s="207"/>
      <c r="AE51" s="207"/>
      <c r="AF51" s="207"/>
    </row>
    <row r="52" spans="1:33" ht="38.25" customHeight="1" x14ac:dyDescent="0.25">
      <c r="B52" s="227"/>
      <c r="C52" s="234"/>
      <c r="D52" s="234"/>
      <c r="E52" s="234"/>
      <c r="F52" s="234"/>
      <c r="G52" s="228"/>
      <c r="H52" s="236"/>
      <c r="I52" s="236"/>
      <c r="J52" s="236"/>
      <c r="K52" s="236"/>
      <c r="L52" s="236"/>
      <c r="M52" s="236"/>
      <c r="N52" s="236"/>
      <c r="O52" s="236"/>
      <c r="P52" s="238"/>
      <c r="Q52" s="238"/>
      <c r="R52" s="238"/>
      <c r="S52" s="238"/>
      <c r="T52" s="238"/>
      <c r="U52" s="238"/>
      <c r="V52" s="238"/>
      <c r="W52" s="238"/>
      <c r="X52" s="238"/>
      <c r="Y52" s="236"/>
      <c r="Z52" s="236"/>
      <c r="AA52" s="207"/>
      <c r="AB52" s="207"/>
      <c r="AC52" s="207"/>
      <c r="AD52" s="207"/>
      <c r="AE52" s="207"/>
      <c r="AF52" s="207"/>
    </row>
    <row r="53" spans="1:33" ht="38.25" customHeight="1" x14ac:dyDescent="0.25">
      <c r="B53" s="227"/>
      <c r="C53" s="234"/>
      <c r="D53" s="234"/>
      <c r="E53" s="234"/>
      <c r="F53" s="234"/>
      <c r="G53" s="228"/>
      <c r="H53" s="236"/>
      <c r="I53" s="236"/>
      <c r="J53" s="236"/>
      <c r="K53" s="236"/>
      <c r="L53" s="236"/>
      <c r="M53" s="236"/>
      <c r="N53" s="236"/>
      <c r="O53" s="236"/>
      <c r="P53" s="238"/>
      <c r="Q53" s="238"/>
      <c r="R53" s="238"/>
      <c r="S53" s="238"/>
      <c r="T53" s="238"/>
      <c r="U53" s="238"/>
      <c r="V53" s="238"/>
      <c r="W53" s="238"/>
      <c r="X53" s="238"/>
      <c r="Y53" s="236"/>
      <c r="Z53" s="236"/>
      <c r="AA53" s="207"/>
      <c r="AB53" s="207"/>
      <c r="AC53" s="207"/>
      <c r="AD53" s="207"/>
      <c r="AE53" s="207"/>
      <c r="AF53" s="207"/>
    </row>
    <row r="54" spans="1:33" ht="38.25" customHeight="1" x14ac:dyDescent="0.25">
      <c r="B54" s="227"/>
      <c r="C54" s="234"/>
      <c r="D54" s="234"/>
      <c r="E54" s="234"/>
      <c r="F54" s="234"/>
      <c r="G54" s="228"/>
      <c r="H54" s="236"/>
      <c r="I54" s="236"/>
      <c r="J54" s="236"/>
      <c r="K54" s="236"/>
      <c r="L54" s="236"/>
      <c r="M54" s="236"/>
      <c r="N54" s="236"/>
      <c r="O54" s="236"/>
      <c r="P54" s="238"/>
      <c r="Q54" s="238"/>
      <c r="R54" s="238"/>
      <c r="S54" s="238"/>
      <c r="T54" s="238"/>
      <c r="U54" s="238"/>
      <c r="V54" s="238"/>
      <c r="W54" s="238"/>
      <c r="X54" s="238"/>
      <c r="Y54" s="236"/>
      <c r="Z54" s="236"/>
      <c r="AA54" s="207"/>
      <c r="AB54" s="207"/>
      <c r="AC54" s="207"/>
      <c r="AD54" s="207"/>
      <c r="AE54" s="207"/>
      <c r="AF54" s="207"/>
    </row>
    <row r="55" spans="1:33" ht="81" customHeight="1" x14ac:dyDescent="0.25">
      <c r="B55" s="227"/>
      <c r="C55" s="234"/>
      <c r="D55" s="234"/>
      <c r="E55" s="234"/>
      <c r="F55" s="234"/>
      <c r="G55" s="228"/>
      <c r="H55" s="236"/>
      <c r="I55" s="236"/>
      <c r="J55" s="236"/>
      <c r="K55" s="236"/>
      <c r="L55" s="236"/>
      <c r="M55" s="236"/>
      <c r="N55" s="236"/>
      <c r="O55" s="236"/>
      <c r="P55" s="238"/>
      <c r="Q55" s="238"/>
      <c r="R55" s="238"/>
      <c r="S55" s="238"/>
      <c r="T55" s="238"/>
      <c r="U55" s="238"/>
      <c r="V55" s="238"/>
      <c r="W55" s="238"/>
      <c r="X55" s="238"/>
      <c r="Y55" s="236"/>
      <c r="Z55" s="236"/>
      <c r="AA55" s="207"/>
      <c r="AB55" s="207"/>
      <c r="AC55" s="207"/>
      <c r="AD55" s="207"/>
      <c r="AE55" s="207"/>
      <c r="AF55" s="207"/>
    </row>
    <row r="56" spans="1:33" ht="246" customHeight="1" thickBot="1" x14ac:dyDescent="0.3">
      <c r="B56" s="219"/>
      <c r="C56" s="239"/>
      <c r="D56" s="228"/>
      <c r="E56" s="228"/>
      <c r="F56" s="228"/>
      <c r="G56" s="364" t="s">
        <v>118</v>
      </c>
      <c r="H56" s="364" t="s">
        <v>119</v>
      </c>
      <c r="I56" s="367" t="s">
        <v>191</v>
      </c>
      <c r="J56" s="368" t="s">
        <v>193</v>
      </c>
      <c r="K56" s="368" t="s">
        <v>192</v>
      </c>
      <c r="L56" s="372" t="s">
        <v>194</v>
      </c>
      <c r="M56" s="365" t="s">
        <v>120</v>
      </c>
      <c r="N56" s="365" t="s">
        <v>121</v>
      </c>
      <c r="O56" s="365" t="s">
        <v>122</v>
      </c>
      <c r="P56" s="365" t="s">
        <v>123</v>
      </c>
      <c r="Q56" s="365" t="s">
        <v>123</v>
      </c>
      <c r="R56" s="366" t="str">
        <f>C27</f>
        <v xml:space="preserve">Changement climatique (atténuation et adaptation)/
climate change (mitigation and adaptation), </v>
      </c>
      <c r="S56" s="366" t="str">
        <f>C29</f>
        <v>Finance Climat /
climate finance</v>
      </c>
      <c r="T56" s="366" t="str">
        <f>C31</f>
        <v>Finance agricole/
Agricultural finance</v>
      </c>
      <c r="U56" s="366" t="str">
        <f>C33</f>
        <v>Inclusion Financière et éducation financière / Financial Inclusion and financial education</v>
      </c>
      <c r="V56" s="366" t="str">
        <f>C35</f>
        <v>Garanties (Fonds de Garantie et Garanties Bancaires) / Guarantees (Guarantee Funds, Banking Guarantees)</v>
      </c>
      <c r="W56" s="366" t="str">
        <f>C37</f>
        <v>Gestion des risques environnementaux, sociaux et climatiques/
Environmental, social and climate risk management</v>
      </c>
      <c r="X56" s="366" t="str">
        <f>C39</f>
        <v>Systèmes MRV/
MRV systems</v>
      </c>
      <c r="Y56" s="366" t="str">
        <f>C41</f>
        <v>Digitalisation/digitalization</v>
      </c>
      <c r="Z56" s="366" t="str">
        <f>C43</f>
        <v xml:space="preserve">Conception de programmes de renforcement des capacités/design of capacity building programmes, 
</v>
      </c>
      <c r="AA56" s="366" t="str">
        <f>C45</f>
        <v xml:space="preserve">Vulnérabilité et inégalités de genre/
vulnerability and gender inequalities
</v>
      </c>
      <c r="AB56" s="376" t="s">
        <v>156</v>
      </c>
      <c r="AC56" s="376" t="s">
        <v>157</v>
      </c>
      <c r="AE56" s="240"/>
      <c r="AF56" s="208"/>
    </row>
    <row r="57" spans="1:33" ht="83.45" customHeight="1" thickBot="1" x14ac:dyDescent="0.3">
      <c r="B57" s="241"/>
      <c r="C57" s="242" t="s">
        <v>124</v>
      </c>
      <c r="D57" s="242" t="s">
        <v>125</v>
      </c>
      <c r="E57" s="242" t="s">
        <v>126</v>
      </c>
      <c r="F57" s="242" t="s">
        <v>127</v>
      </c>
      <c r="G57" s="243"/>
      <c r="H57" s="244"/>
      <c r="I57" s="244"/>
      <c r="J57" s="244"/>
      <c r="K57" s="244"/>
      <c r="L57" s="244"/>
      <c r="M57" s="244"/>
      <c r="N57" s="244"/>
      <c r="O57" s="244"/>
      <c r="P57" s="244"/>
      <c r="Q57" s="244"/>
      <c r="R57" s="244"/>
      <c r="S57" s="244"/>
      <c r="T57" s="244"/>
      <c r="U57" s="244"/>
      <c r="V57" s="244"/>
      <c r="W57" s="244"/>
      <c r="X57" s="244"/>
      <c r="Y57" s="244"/>
      <c r="Z57" s="244"/>
      <c r="AA57" s="244"/>
      <c r="AB57" s="244"/>
      <c r="AC57" s="245"/>
      <c r="AE57" s="246"/>
      <c r="AF57" s="208"/>
    </row>
    <row r="58" spans="1:33" s="258" customFormat="1" ht="35.65" customHeight="1" x14ac:dyDescent="0.25">
      <c r="A58" s="247"/>
      <c r="B58" s="227"/>
      <c r="C58" s="248" t="s">
        <v>128</v>
      </c>
      <c r="D58" s="249" t="s">
        <v>129</v>
      </c>
      <c r="E58" s="249" t="s">
        <v>130</v>
      </c>
      <c r="F58" s="250" t="s">
        <v>131</v>
      </c>
      <c r="G58" s="251"/>
      <c r="H58" s="251"/>
      <c r="I58" s="369"/>
      <c r="J58" s="369"/>
      <c r="K58" s="369"/>
      <c r="L58" s="373"/>
      <c r="M58" s="252" t="s">
        <v>132</v>
      </c>
      <c r="N58" s="252" t="s">
        <v>132</v>
      </c>
      <c r="O58" s="252" t="s">
        <v>132</v>
      </c>
      <c r="P58" s="252"/>
      <c r="Q58" s="252"/>
      <c r="R58" s="253">
        <v>1</v>
      </c>
      <c r="S58" s="253">
        <v>1</v>
      </c>
      <c r="T58" s="253">
        <v>0</v>
      </c>
      <c r="U58" s="253">
        <v>0</v>
      </c>
      <c r="V58" s="253">
        <v>0</v>
      </c>
      <c r="W58" s="253">
        <v>0</v>
      </c>
      <c r="X58" s="253">
        <v>0</v>
      </c>
      <c r="Y58" s="253">
        <v>0</v>
      </c>
      <c r="Z58" s="253">
        <v>0</v>
      </c>
      <c r="AA58" s="253">
        <v>0</v>
      </c>
      <c r="AB58" s="253">
        <v>0</v>
      </c>
      <c r="AC58" s="254">
        <v>0</v>
      </c>
      <c r="AE58" s="255"/>
      <c r="AF58" s="256"/>
      <c r="AG58" s="257"/>
    </row>
    <row r="59" spans="1:33" s="258" customFormat="1" ht="35.65" customHeight="1" x14ac:dyDescent="0.25">
      <c r="A59" s="247"/>
      <c r="B59" s="259"/>
      <c r="C59" s="260"/>
      <c r="D59" s="261"/>
      <c r="E59" s="261"/>
      <c r="F59" s="262"/>
      <c r="G59" s="263"/>
      <c r="H59" s="263"/>
      <c r="I59" s="370"/>
      <c r="J59" s="370"/>
      <c r="K59" s="370"/>
      <c r="L59" s="374"/>
      <c r="M59" s="264"/>
      <c r="N59" s="264"/>
      <c r="O59" s="264"/>
      <c r="P59" s="264"/>
      <c r="Q59" s="264"/>
      <c r="R59" s="265"/>
      <c r="S59" s="265"/>
      <c r="T59" s="265"/>
      <c r="U59" s="265"/>
      <c r="V59" s="265"/>
      <c r="W59" s="265" t="s">
        <v>101</v>
      </c>
      <c r="X59" s="265" t="s">
        <v>101</v>
      </c>
      <c r="Y59" s="265"/>
      <c r="Z59" s="265"/>
      <c r="AA59" s="265"/>
      <c r="AB59" s="265"/>
      <c r="AC59" s="266"/>
      <c r="AE59" s="255"/>
      <c r="AF59" s="256"/>
      <c r="AG59" s="257"/>
    </row>
    <row r="60" spans="1:33" s="258" customFormat="1" ht="35.65" customHeight="1" x14ac:dyDescent="0.25">
      <c r="A60" s="247"/>
      <c r="B60" s="259"/>
      <c r="C60" s="260"/>
      <c r="D60" s="261"/>
      <c r="E60" s="261"/>
      <c r="F60" s="262"/>
      <c r="G60" s="263"/>
      <c r="H60" s="263"/>
      <c r="I60" s="370"/>
      <c r="J60" s="370"/>
      <c r="K60" s="370"/>
      <c r="L60" s="374"/>
      <c r="M60" s="264"/>
      <c r="N60" s="264"/>
      <c r="O60" s="264"/>
      <c r="P60" s="264"/>
      <c r="Q60" s="264"/>
      <c r="R60" s="265"/>
      <c r="S60" s="265"/>
      <c r="T60" s="265"/>
      <c r="U60" s="265"/>
      <c r="V60" s="265"/>
      <c r="W60" s="265"/>
      <c r="X60" s="265"/>
      <c r="Y60" s="265"/>
      <c r="Z60" s="265"/>
      <c r="AA60" s="265"/>
      <c r="AB60" s="265"/>
      <c r="AC60" s="266"/>
      <c r="AE60" s="255"/>
      <c r="AF60" s="256"/>
      <c r="AG60" s="257"/>
    </row>
    <row r="61" spans="1:33" s="258" customFormat="1" ht="35.65" customHeight="1" x14ac:dyDescent="0.25">
      <c r="A61" s="247"/>
      <c r="B61" s="259"/>
      <c r="C61" s="260"/>
      <c r="D61" s="261"/>
      <c r="E61" s="261"/>
      <c r="F61" s="262"/>
      <c r="G61" s="263"/>
      <c r="H61" s="263"/>
      <c r="I61" s="370"/>
      <c r="J61" s="370"/>
      <c r="K61" s="370"/>
      <c r="L61" s="374"/>
      <c r="M61" s="264"/>
      <c r="N61" s="264"/>
      <c r="O61" s="264"/>
      <c r="P61" s="264"/>
      <c r="Q61" s="264"/>
      <c r="R61" s="265"/>
      <c r="S61" s="265"/>
      <c r="T61" s="265"/>
      <c r="U61" s="265"/>
      <c r="V61" s="265"/>
      <c r="W61" s="265"/>
      <c r="X61" s="265"/>
      <c r="Y61" s="265"/>
      <c r="Z61" s="265"/>
      <c r="AA61" s="265"/>
      <c r="AB61" s="265"/>
      <c r="AC61" s="266"/>
      <c r="AE61" s="255"/>
      <c r="AF61" s="256"/>
      <c r="AG61" s="257"/>
    </row>
    <row r="62" spans="1:33" s="258" customFormat="1" ht="35.65" customHeight="1" x14ac:dyDescent="0.25">
      <c r="A62" s="247"/>
      <c r="B62" s="259"/>
      <c r="C62" s="260"/>
      <c r="D62" s="261"/>
      <c r="E62" s="261"/>
      <c r="F62" s="262"/>
      <c r="G62" s="263"/>
      <c r="H62" s="263"/>
      <c r="I62" s="370"/>
      <c r="J62" s="370"/>
      <c r="K62" s="370"/>
      <c r="L62" s="374"/>
      <c r="M62" s="264"/>
      <c r="N62" s="264"/>
      <c r="O62" s="264"/>
      <c r="P62" s="264"/>
      <c r="Q62" s="264"/>
      <c r="R62" s="265"/>
      <c r="S62" s="265"/>
      <c r="T62" s="265"/>
      <c r="U62" s="265"/>
      <c r="V62" s="265"/>
      <c r="W62" s="265"/>
      <c r="X62" s="265"/>
      <c r="Y62" s="265"/>
      <c r="Z62" s="265"/>
      <c r="AA62" s="265"/>
      <c r="AB62" s="265"/>
      <c r="AC62" s="266"/>
      <c r="AE62" s="255"/>
      <c r="AF62" s="256"/>
      <c r="AG62" s="257"/>
    </row>
    <row r="63" spans="1:33" s="258" customFormat="1" ht="35.65" customHeight="1" x14ac:dyDescent="0.25">
      <c r="A63" s="247"/>
      <c r="B63" s="259"/>
      <c r="C63" s="260"/>
      <c r="D63" s="261"/>
      <c r="E63" s="261"/>
      <c r="F63" s="262"/>
      <c r="G63" s="263"/>
      <c r="H63" s="263"/>
      <c r="I63" s="370"/>
      <c r="J63" s="370"/>
      <c r="K63" s="370"/>
      <c r="L63" s="374"/>
      <c r="M63" s="264"/>
      <c r="N63" s="264"/>
      <c r="O63" s="264"/>
      <c r="P63" s="264"/>
      <c r="Q63" s="264"/>
      <c r="R63" s="265"/>
      <c r="S63" s="265"/>
      <c r="T63" s="265"/>
      <c r="U63" s="265"/>
      <c r="V63" s="265"/>
      <c r="W63" s="265"/>
      <c r="X63" s="265"/>
      <c r="Y63" s="265"/>
      <c r="Z63" s="265"/>
      <c r="AA63" s="265"/>
      <c r="AB63" s="265"/>
      <c r="AC63" s="266"/>
      <c r="AE63" s="255"/>
      <c r="AF63" s="256"/>
      <c r="AG63" s="257"/>
    </row>
    <row r="64" spans="1:33" s="258" customFormat="1" ht="35.65" customHeight="1" x14ac:dyDescent="0.25">
      <c r="A64" s="247"/>
      <c r="B64" s="259"/>
      <c r="C64" s="260"/>
      <c r="D64" s="261"/>
      <c r="E64" s="261"/>
      <c r="F64" s="262"/>
      <c r="G64" s="263"/>
      <c r="H64" s="263"/>
      <c r="I64" s="370"/>
      <c r="J64" s="370"/>
      <c r="K64" s="370"/>
      <c r="L64" s="374"/>
      <c r="M64" s="264"/>
      <c r="N64" s="264"/>
      <c r="O64" s="264"/>
      <c r="P64" s="264"/>
      <c r="Q64" s="264"/>
      <c r="R64" s="265"/>
      <c r="S64" s="265"/>
      <c r="T64" s="265"/>
      <c r="U64" s="265"/>
      <c r="V64" s="265"/>
      <c r="W64" s="265"/>
      <c r="X64" s="265"/>
      <c r="Y64" s="265"/>
      <c r="Z64" s="265"/>
      <c r="AA64" s="265"/>
      <c r="AB64" s="265"/>
      <c r="AC64" s="266"/>
      <c r="AE64" s="255"/>
      <c r="AF64" s="256"/>
      <c r="AG64" s="257"/>
    </row>
    <row r="65" spans="1:33" s="258" customFormat="1" ht="35.65" customHeight="1" x14ac:dyDescent="0.25">
      <c r="A65" s="247"/>
      <c r="B65" s="259"/>
      <c r="C65" s="260"/>
      <c r="D65" s="261"/>
      <c r="E65" s="261"/>
      <c r="F65" s="262"/>
      <c r="G65" s="263"/>
      <c r="H65" s="263"/>
      <c r="I65" s="370"/>
      <c r="J65" s="370"/>
      <c r="K65" s="370"/>
      <c r="L65" s="374"/>
      <c r="M65" s="264"/>
      <c r="N65" s="264"/>
      <c r="O65" s="264"/>
      <c r="P65" s="264"/>
      <c r="Q65" s="264"/>
      <c r="R65" s="265"/>
      <c r="S65" s="265"/>
      <c r="T65" s="265"/>
      <c r="U65" s="265"/>
      <c r="V65" s="265"/>
      <c r="W65" s="265"/>
      <c r="X65" s="265"/>
      <c r="Y65" s="265"/>
      <c r="Z65" s="265"/>
      <c r="AA65" s="265"/>
      <c r="AB65" s="265"/>
      <c r="AC65" s="266"/>
      <c r="AE65" s="255"/>
      <c r="AF65" s="256"/>
      <c r="AG65" s="257"/>
    </row>
    <row r="66" spans="1:33" s="258" customFormat="1" ht="35.65" customHeight="1" x14ac:dyDescent="0.25">
      <c r="A66" s="247"/>
      <c r="B66" s="259"/>
      <c r="C66" s="260"/>
      <c r="D66" s="261"/>
      <c r="E66" s="261"/>
      <c r="F66" s="262"/>
      <c r="G66" s="263"/>
      <c r="H66" s="263"/>
      <c r="I66" s="370"/>
      <c r="J66" s="370"/>
      <c r="K66" s="370"/>
      <c r="L66" s="374"/>
      <c r="M66" s="264"/>
      <c r="N66" s="264"/>
      <c r="O66" s="264"/>
      <c r="P66" s="264"/>
      <c r="Q66" s="264"/>
      <c r="R66" s="265"/>
      <c r="S66" s="265"/>
      <c r="T66" s="265"/>
      <c r="U66" s="265"/>
      <c r="V66" s="265"/>
      <c r="W66" s="265"/>
      <c r="X66" s="265"/>
      <c r="Y66" s="265"/>
      <c r="Z66" s="265"/>
      <c r="AA66" s="265"/>
      <c r="AB66" s="265"/>
      <c r="AC66" s="266"/>
      <c r="AE66" s="255"/>
      <c r="AF66" s="256"/>
      <c r="AG66" s="257"/>
    </row>
    <row r="67" spans="1:33" s="258" customFormat="1" ht="35.65" customHeight="1" x14ac:dyDescent="0.25">
      <c r="A67" s="247"/>
      <c r="B67" s="259"/>
      <c r="C67" s="260"/>
      <c r="D67" s="261"/>
      <c r="E67" s="261"/>
      <c r="F67" s="262"/>
      <c r="G67" s="263"/>
      <c r="H67" s="263"/>
      <c r="I67" s="370"/>
      <c r="J67" s="370"/>
      <c r="K67" s="370"/>
      <c r="L67" s="374"/>
      <c r="M67" s="264"/>
      <c r="N67" s="264"/>
      <c r="O67" s="264"/>
      <c r="P67" s="264"/>
      <c r="Q67" s="264"/>
      <c r="R67" s="265"/>
      <c r="S67" s="265"/>
      <c r="T67" s="265"/>
      <c r="U67" s="265"/>
      <c r="V67" s="265"/>
      <c r="W67" s="265"/>
      <c r="X67" s="265"/>
      <c r="Y67" s="265"/>
      <c r="Z67" s="265"/>
      <c r="AA67" s="265"/>
      <c r="AB67" s="265"/>
      <c r="AC67" s="266"/>
      <c r="AE67" s="255"/>
      <c r="AF67" s="256"/>
      <c r="AG67" s="257"/>
    </row>
    <row r="68" spans="1:33" s="258" customFormat="1" ht="35.65" customHeight="1" x14ac:dyDescent="0.25">
      <c r="A68" s="247"/>
      <c r="B68" s="259"/>
      <c r="C68" s="260"/>
      <c r="D68" s="261"/>
      <c r="E68" s="261"/>
      <c r="F68" s="262"/>
      <c r="G68" s="263"/>
      <c r="H68" s="263"/>
      <c r="I68" s="370"/>
      <c r="J68" s="370"/>
      <c r="K68" s="370"/>
      <c r="L68" s="374"/>
      <c r="M68" s="264"/>
      <c r="N68" s="264"/>
      <c r="O68" s="264"/>
      <c r="P68" s="264"/>
      <c r="Q68" s="264"/>
      <c r="R68" s="265"/>
      <c r="S68" s="265"/>
      <c r="T68" s="265"/>
      <c r="U68" s="265"/>
      <c r="V68" s="265"/>
      <c r="W68" s="265"/>
      <c r="X68" s="265"/>
      <c r="Y68" s="265"/>
      <c r="Z68" s="265"/>
      <c r="AA68" s="265"/>
      <c r="AB68" s="265"/>
      <c r="AC68" s="266"/>
      <c r="AE68" s="255"/>
      <c r="AF68" s="256"/>
      <c r="AG68" s="257"/>
    </row>
    <row r="69" spans="1:33" s="258" customFormat="1" ht="35.65" customHeight="1" x14ac:dyDescent="0.25">
      <c r="A69" s="247"/>
      <c r="B69" s="259"/>
      <c r="C69" s="260"/>
      <c r="D69" s="261"/>
      <c r="E69" s="261"/>
      <c r="F69" s="262"/>
      <c r="G69" s="263"/>
      <c r="H69" s="263"/>
      <c r="I69" s="370"/>
      <c r="J69" s="370"/>
      <c r="K69" s="370"/>
      <c r="L69" s="374"/>
      <c r="M69" s="264"/>
      <c r="N69" s="264"/>
      <c r="O69" s="264"/>
      <c r="P69" s="264"/>
      <c r="Q69" s="264"/>
      <c r="R69" s="265"/>
      <c r="S69" s="265"/>
      <c r="T69" s="265"/>
      <c r="U69" s="265"/>
      <c r="V69" s="265"/>
      <c r="W69" s="265"/>
      <c r="X69" s="265"/>
      <c r="Y69" s="265"/>
      <c r="Z69" s="265"/>
      <c r="AA69" s="265"/>
      <c r="AB69" s="265"/>
      <c r="AC69" s="266"/>
      <c r="AE69" s="255"/>
      <c r="AF69" s="256"/>
      <c r="AG69" s="257"/>
    </row>
    <row r="70" spans="1:33" s="258" customFormat="1" ht="35.65" customHeight="1" x14ac:dyDescent="0.25">
      <c r="A70" s="247"/>
      <c r="B70" s="259"/>
      <c r="C70" s="260"/>
      <c r="D70" s="261"/>
      <c r="E70" s="261"/>
      <c r="F70" s="262"/>
      <c r="G70" s="263"/>
      <c r="H70" s="263"/>
      <c r="I70" s="370"/>
      <c r="J70" s="370"/>
      <c r="K70" s="370"/>
      <c r="L70" s="374"/>
      <c r="M70" s="264"/>
      <c r="N70" s="264"/>
      <c r="O70" s="264"/>
      <c r="P70" s="264"/>
      <c r="Q70" s="264"/>
      <c r="R70" s="265"/>
      <c r="S70" s="265"/>
      <c r="T70" s="265"/>
      <c r="U70" s="265"/>
      <c r="V70" s="265"/>
      <c r="W70" s="265"/>
      <c r="X70" s="265"/>
      <c r="Y70" s="265"/>
      <c r="Z70" s="265"/>
      <c r="AA70" s="265"/>
      <c r="AB70" s="265"/>
      <c r="AC70" s="266"/>
      <c r="AE70" s="255"/>
      <c r="AF70" s="256"/>
      <c r="AG70" s="257"/>
    </row>
    <row r="71" spans="1:33" s="258" customFormat="1" ht="35.65" customHeight="1" x14ac:dyDescent="0.25">
      <c r="A71" s="247"/>
      <c r="B71" s="259"/>
      <c r="C71" s="260"/>
      <c r="D71" s="261"/>
      <c r="E71" s="261"/>
      <c r="F71" s="262"/>
      <c r="G71" s="263"/>
      <c r="H71" s="263"/>
      <c r="I71" s="370"/>
      <c r="J71" s="370"/>
      <c r="K71" s="370"/>
      <c r="L71" s="374"/>
      <c r="M71" s="264"/>
      <c r="N71" s="264"/>
      <c r="O71" s="264"/>
      <c r="P71" s="264"/>
      <c r="Q71" s="264"/>
      <c r="R71" s="265"/>
      <c r="S71" s="265"/>
      <c r="T71" s="265"/>
      <c r="U71" s="265"/>
      <c r="V71" s="265"/>
      <c r="W71" s="265"/>
      <c r="X71" s="265"/>
      <c r="Y71" s="265"/>
      <c r="Z71" s="265"/>
      <c r="AA71" s="265"/>
      <c r="AB71" s="265"/>
      <c r="AC71" s="266"/>
      <c r="AE71" s="255"/>
      <c r="AF71" s="256"/>
    </row>
    <row r="72" spans="1:33" s="258" customFormat="1" ht="35.65" customHeight="1" x14ac:dyDescent="0.25">
      <c r="A72" s="247"/>
      <c r="B72" s="259"/>
      <c r="C72" s="260"/>
      <c r="D72" s="261"/>
      <c r="E72" s="261"/>
      <c r="F72" s="262"/>
      <c r="G72" s="263"/>
      <c r="H72" s="263"/>
      <c r="I72" s="370"/>
      <c r="J72" s="370"/>
      <c r="K72" s="370"/>
      <c r="L72" s="374"/>
      <c r="M72" s="264"/>
      <c r="N72" s="264"/>
      <c r="O72" s="264"/>
      <c r="P72" s="264"/>
      <c r="Q72" s="264"/>
      <c r="R72" s="265"/>
      <c r="S72" s="265"/>
      <c r="T72" s="265"/>
      <c r="U72" s="265"/>
      <c r="V72" s="265"/>
      <c r="W72" s="265"/>
      <c r="X72" s="265"/>
      <c r="Y72" s="265"/>
      <c r="Z72" s="265"/>
      <c r="AA72" s="265"/>
      <c r="AB72" s="265"/>
      <c r="AC72" s="266"/>
      <c r="AE72" s="255"/>
      <c r="AF72" s="256"/>
    </row>
    <row r="73" spans="1:33" s="258" customFormat="1" ht="35.65" customHeight="1" x14ac:dyDescent="0.25">
      <c r="A73" s="247"/>
      <c r="B73" s="259"/>
      <c r="C73" s="260"/>
      <c r="D73" s="261"/>
      <c r="E73" s="261"/>
      <c r="F73" s="262"/>
      <c r="G73" s="263"/>
      <c r="H73" s="263"/>
      <c r="I73" s="370"/>
      <c r="J73" s="370"/>
      <c r="K73" s="370"/>
      <c r="L73" s="374"/>
      <c r="M73" s="264"/>
      <c r="N73" s="264"/>
      <c r="O73" s="264"/>
      <c r="P73" s="264"/>
      <c r="Q73" s="264"/>
      <c r="R73" s="265"/>
      <c r="S73" s="265"/>
      <c r="T73" s="265"/>
      <c r="U73" s="265"/>
      <c r="V73" s="265"/>
      <c r="W73" s="265"/>
      <c r="X73" s="265"/>
      <c r="Y73" s="265"/>
      <c r="Z73" s="265"/>
      <c r="AA73" s="265"/>
      <c r="AB73" s="265"/>
      <c r="AC73" s="266"/>
      <c r="AE73" s="255"/>
      <c r="AF73" s="256"/>
    </row>
    <row r="74" spans="1:33" s="258" customFormat="1" ht="35.65" customHeight="1" x14ac:dyDescent="0.25">
      <c r="A74" s="247"/>
      <c r="B74" s="259"/>
      <c r="C74" s="260"/>
      <c r="D74" s="261"/>
      <c r="E74" s="261"/>
      <c r="F74" s="262"/>
      <c r="G74" s="263"/>
      <c r="H74" s="263"/>
      <c r="I74" s="370"/>
      <c r="J74" s="370"/>
      <c r="K74" s="370"/>
      <c r="L74" s="374"/>
      <c r="M74" s="264"/>
      <c r="N74" s="264"/>
      <c r="O74" s="264"/>
      <c r="P74" s="264"/>
      <c r="Q74" s="264"/>
      <c r="R74" s="265"/>
      <c r="S74" s="265"/>
      <c r="T74" s="265"/>
      <c r="U74" s="265"/>
      <c r="V74" s="265"/>
      <c r="W74" s="265"/>
      <c r="X74" s="265"/>
      <c r="Y74" s="265"/>
      <c r="Z74" s="265"/>
      <c r="AA74" s="265"/>
      <c r="AB74" s="265"/>
      <c r="AC74" s="266"/>
      <c r="AE74" s="255"/>
      <c r="AF74" s="256"/>
    </row>
    <row r="75" spans="1:33" s="258" customFormat="1" ht="35.65" customHeight="1" x14ac:dyDescent="0.25">
      <c r="A75" s="247"/>
      <c r="B75" s="267"/>
      <c r="C75" s="260"/>
      <c r="D75" s="261"/>
      <c r="E75" s="261"/>
      <c r="F75" s="262"/>
      <c r="G75" s="263"/>
      <c r="H75" s="263"/>
      <c r="I75" s="370"/>
      <c r="J75" s="370"/>
      <c r="K75" s="370"/>
      <c r="L75" s="374"/>
      <c r="M75" s="264"/>
      <c r="N75" s="264"/>
      <c r="O75" s="264"/>
      <c r="P75" s="264"/>
      <c r="Q75" s="264"/>
      <c r="R75" s="265"/>
      <c r="S75" s="265"/>
      <c r="T75" s="265"/>
      <c r="U75" s="265"/>
      <c r="V75" s="265"/>
      <c r="W75" s="265"/>
      <c r="X75" s="265"/>
      <c r="Y75" s="265"/>
      <c r="Z75" s="265"/>
      <c r="AA75" s="265"/>
      <c r="AB75" s="265"/>
      <c r="AC75" s="266"/>
      <c r="AE75" s="255"/>
      <c r="AF75" s="256"/>
    </row>
    <row r="76" spans="1:33" s="258" customFormat="1" ht="35.65" customHeight="1" x14ac:dyDescent="0.25">
      <c r="A76" s="247"/>
      <c r="B76" s="259"/>
      <c r="C76" s="260"/>
      <c r="D76" s="261"/>
      <c r="E76" s="261"/>
      <c r="F76" s="262"/>
      <c r="G76" s="263"/>
      <c r="H76" s="263"/>
      <c r="I76" s="370"/>
      <c r="J76" s="370"/>
      <c r="K76" s="370"/>
      <c r="L76" s="374"/>
      <c r="M76" s="264"/>
      <c r="N76" s="264"/>
      <c r="O76" s="264"/>
      <c r="P76" s="264"/>
      <c r="Q76" s="264"/>
      <c r="R76" s="265"/>
      <c r="S76" s="265"/>
      <c r="T76" s="265"/>
      <c r="U76" s="265"/>
      <c r="V76" s="265"/>
      <c r="W76" s="265"/>
      <c r="X76" s="265"/>
      <c r="Y76" s="265"/>
      <c r="Z76" s="265"/>
      <c r="AA76" s="265"/>
      <c r="AB76" s="265"/>
      <c r="AC76" s="266"/>
      <c r="AE76" s="255"/>
      <c r="AF76" s="256"/>
    </row>
    <row r="77" spans="1:33" s="258" customFormat="1" ht="35.65" customHeight="1" x14ac:dyDescent="0.25">
      <c r="A77" s="247"/>
      <c r="B77" s="259"/>
      <c r="C77" s="260"/>
      <c r="D77" s="261"/>
      <c r="E77" s="261"/>
      <c r="F77" s="262"/>
      <c r="G77" s="263"/>
      <c r="H77" s="263"/>
      <c r="I77" s="370"/>
      <c r="J77" s="370"/>
      <c r="K77" s="370"/>
      <c r="L77" s="374"/>
      <c r="M77" s="264"/>
      <c r="N77" s="264"/>
      <c r="O77" s="264"/>
      <c r="P77" s="264"/>
      <c r="Q77" s="264"/>
      <c r="R77" s="265"/>
      <c r="S77" s="265"/>
      <c r="T77" s="265"/>
      <c r="U77" s="265"/>
      <c r="V77" s="265"/>
      <c r="W77" s="265"/>
      <c r="X77" s="265"/>
      <c r="Y77" s="265"/>
      <c r="Z77" s="265"/>
      <c r="AA77" s="265"/>
      <c r="AB77" s="265"/>
      <c r="AC77" s="266"/>
      <c r="AE77" s="255"/>
      <c r="AF77" s="256"/>
    </row>
    <row r="78" spans="1:33" s="258" customFormat="1" ht="35.65" customHeight="1" x14ac:dyDescent="0.25">
      <c r="A78" s="247"/>
      <c r="B78" s="259"/>
      <c r="C78" s="260"/>
      <c r="D78" s="261"/>
      <c r="E78" s="261"/>
      <c r="F78" s="262"/>
      <c r="G78" s="263"/>
      <c r="H78" s="263"/>
      <c r="I78" s="370"/>
      <c r="J78" s="370"/>
      <c r="K78" s="370"/>
      <c r="L78" s="374"/>
      <c r="M78" s="264"/>
      <c r="N78" s="264"/>
      <c r="O78" s="264"/>
      <c r="P78" s="264"/>
      <c r="Q78" s="264"/>
      <c r="R78" s="265"/>
      <c r="S78" s="265"/>
      <c r="T78" s="265"/>
      <c r="U78" s="265"/>
      <c r="V78" s="265"/>
      <c r="W78" s="265"/>
      <c r="X78" s="265"/>
      <c r="Y78" s="265"/>
      <c r="Z78" s="265"/>
      <c r="AA78" s="265"/>
      <c r="AB78" s="265"/>
      <c r="AC78" s="266"/>
      <c r="AE78" s="255"/>
      <c r="AF78" s="256"/>
    </row>
    <row r="79" spans="1:33" s="258" customFormat="1" ht="35.65" customHeight="1" x14ac:dyDescent="0.25">
      <c r="A79" s="247"/>
      <c r="B79" s="259"/>
      <c r="C79" s="260"/>
      <c r="D79" s="261"/>
      <c r="E79" s="261"/>
      <c r="F79" s="262"/>
      <c r="G79" s="263"/>
      <c r="H79" s="263"/>
      <c r="I79" s="370"/>
      <c r="J79" s="370"/>
      <c r="K79" s="370"/>
      <c r="L79" s="374"/>
      <c r="M79" s="264"/>
      <c r="N79" s="264"/>
      <c r="O79" s="264"/>
      <c r="P79" s="264"/>
      <c r="Q79" s="264"/>
      <c r="R79" s="265"/>
      <c r="S79" s="265"/>
      <c r="T79" s="265"/>
      <c r="U79" s="265"/>
      <c r="V79" s="265"/>
      <c r="W79" s="265"/>
      <c r="X79" s="265"/>
      <c r="Y79" s="265"/>
      <c r="Z79" s="265"/>
      <c r="AA79" s="265"/>
      <c r="AB79" s="265"/>
      <c r="AC79" s="266"/>
      <c r="AE79" s="255"/>
      <c r="AF79" s="256"/>
    </row>
    <row r="80" spans="1:33" ht="35.65" customHeight="1" thickBot="1" x14ac:dyDescent="0.3">
      <c r="B80" s="267"/>
      <c r="C80" s="268"/>
      <c r="D80" s="269"/>
      <c r="E80" s="269"/>
      <c r="F80" s="270"/>
      <c r="G80" s="271"/>
      <c r="H80" s="271"/>
      <c r="I80" s="371"/>
      <c r="J80" s="371"/>
      <c r="K80" s="371"/>
      <c r="L80" s="375"/>
      <c r="M80" s="272"/>
      <c r="N80" s="272"/>
      <c r="O80" s="272"/>
      <c r="P80" s="272"/>
      <c r="Q80" s="272"/>
      <c r="R80" s="273"/>
      <c r="S80" s="273"/>
      <c r="T80" s="273"/>
      <c r="U80" s="273"/>
      <c r="V80" s="273"/>
      <c r="W80" s="273"/>
      <c r="X80" s="273"/>
      <c r="Y80" s="273"/>
      <c r="Z80" s="273"/>
      <c r="AA80" s="273"/>
      <c r="AB80" s="273"/>
      <c r="AC80" s="274"/>
      <c r="AE80" s="255"/>
      <c r="AF80" s="208"/>
    </row>
    <row r="81" spans="1:32" s="284" customFormat="1" ht="42" customHeight="1" thickBot="1" x14ac:dyDescent="0.3">
      <c r="A81" s="275"/>
      <c r="B81" s="276"/>
      <c r="C81" s="277"/>
      <c r="D81" s="277"/>
      <c r="E81" s="277"/>
      <c r="F81" s="278" t="s">
        <v>0</v>
      </c>
      <c r="G81" s="280"/>
      <c r="H81" s="280"/>
      <c r="I81" s="280"/>
      <c r="J81" s="280"/>
      <c r="K81" s="280"/>
      <c r="L81" s="280"/>
      <c r="M81" s="280"/>
      <c r="N81" s="280"/>
      <c r="O81" s="280"/>
      <c r="P81" s="280"/>
      <c r="Q81" s="280"/>
      <c r="R81" s="279">
        <f>SUM(R58:R80)</f>
        <v>1</v>
      </c>
      <c r="S81" s="279">
        <f t="shared" ref="S81:AC81" si="0">SUM(S58:S80)</f>
        <v>1</v>
      </c>
      <c r="T81" s="279">
        <f t="shared" si="0"/>
        <v>0</v>
      </c>
      <c r="U81" s="279">
        <f t="shared" si="0"/>
        <v>0</v>
      </c>
      <c r="V81" s="279">
        <f t="shared" si="0"/>
        <v>0</v>
      </c>
      <c r="W81" s="279">
        <f t="shared" si="0"/>
        <v>0</v>
      </c>
      <c r="X81" s="279">
        <f t="shared" si="0"/>
        <v>0</v>
      </c>
      <c r="Y81" s="279">
        <f t="shared" si="0"/>
        <v>0</v>
      </c>
      <c r="Z81" s="279">
        <f t="shared" si="0"/>
        <v>0</v>
      </c>
      <c r="AA81" s="279">
        <f t="shared" si="0"/>
        <v>0</v>
      </c>
      <c r="AB81" s="279">
        <f t="shared" si="0"/>
        <v>0</v>
      </c>
      <c r="AC81" s="281">
        <f t="shared" si="0"/>
        <v>0</v>
      </c>
      <c r="AE81" s="282"/>
      <c r="AF81" s="283"/>
    </row>
    <row r="82" spans="1:32" ht="24.75" customHeight="1" thickBot="1" x14ac:dyDescent="0.3">
      <c r="B82" s="267"/>
      <c r="C82" s="285"/>
      <c r="D82" s="285"/>
      <c r="E82" s="285"/>
      <c r="F82" s="285"/>
      <c r="G82" s="286"/>
      <c r="H82" s="286"/>
      <c r="I82" s="286"/>
      <c r="J82" s="286"/>
      <c r="K82" s="286"/>
      <c r="L82" s="286"/>
      <c r="M82" s="286"/>
      <c r="N82" s="286"/>
      <c r="O82" s="286"/>
      <c r="P82" s="287"/>
      <c r="Q82" s="287"/>
      <c r="R82" s="287"/>
      <c r="S82" s="287"/>
      <c r="T82" s="287"/>
      <c r="U82" s="287"/>
      <c r="V82" s="287"/>
      <c r="W82" s="287"/>
      <c r="X82" s="287"/>
      <c r="Y82" s="287"/>
      <c r="Z82" s="287"/>
      <c r="AA82" s="287"/>
      <c r="AB82" s="287"/>
      <c r="AC82" s="208"/>
    </row>
    <row r="83" spans="1:32" ht="24.75" customHeight="1" thickBot="1" x14ac:dyDescent="0.3">
      <c r="B83" s="267"/>
      <c r="C83" s="502" t="s">
        <v>133</v>
      </c>
      <c r="D83" s="503"/>
      <c r="E83" s="285"/>
      <c r="F83" s="285"/>
      <c r="G83" s="286"/>
      <c r="H83" s="286"/>
      <c r="I83" s="286"/>
      <c r="J83" s="286"/>
      <c r="K83" s="286"/>
      <c r="L83" s="286"/>
      <c r="M83" s="286"/>
      <c r="N83" s="286"/>
      <c r="O83" s="286"/>
      <c r="P83" s="287"/>
      <c r="Q83" s="287"/>
      <c r="R83" s="287"/>
      <c r="S83" s="287"/>
      <c r="T83" s="287"/>
      <c r="U83" s="287"/>
      <c r="V83" s="287"/>
      <c r="W83" s="287"/>
      <c r="X83" s="287"/>
      <c r="Y83" s="287"/>
      <c r="Z83" s="287"/>
      <c r="AA83" s="287"/>
      <c r="AB83" s="287"/>
      <c r="AC83" s="208"/>
    </row>
    <row r="84" spans="1:32" ht="24.75" customHeight="1" x14ac:dyDescent="0.25">
      <c r="B84" s="267"/>
      <c r="C84" s="288" t="s">
        <v>115</v>
      </c>
      <c r="D84" s="289">
        <f>COUNTA(H58:H80)</f>
        <v>0</v>
      </c>
      <c r="E84" s="285"/>
      <c r="F84" s="285"/>
      <c r="G84" s="290" t="s">
        <v>134</v>
      </c>
      <c r="H84" s="286"/>
      <c r="I84" s="286"/>
      <c r="J84" s="286"/>
      <c r="K84" s="286"/>
      <c r="L84" s="286"/>
      <c r="M84" s="286"/>
      <c r="N84" s="287"/>
      <c r="O84" s="287"/>
      <c r="P84" s="287"/>
      <c r="Q84" s="287"/>
      <c r="R84" s="287"/>
      <c r="S84" s="287"/>
      <c r="T84" s="287"/>
      <c r="U84" s="287"/>
      <c r="V84" s="287"/>
      <c r="W84" s="287"/>
      <c r="X84" s="287"/>
      <c r="Y84" s="287"/>
      <c r="Z84" s="287"/>
      <c r="AA84" s="207"/>
      <c r="AB84" s="207"/>
      <c r="AC84" s="208"/>
    </row>
    <row r="85" spans="1:32" ht="24.75" customHeight="1" thickBot="1" x14ac:dyDescent="0.3">
      <c r="B85" s="267"/>
      <c r="C85" s="291" t="s">
        <v>113</v>
      </c>
      <c r="D85" s="292">
        <f>COUNTA(G58:G80)</f>
        <v>0</v>
      </c>
      <c r="E85" s="285"/>
      <c r="F85" s="285"/>
      <c r="G85" s="286"/>
      <c r="H85" s="286"/>
      <c r="I85" s="286"/>
      <c r="J85" s="286"/>
      <c r="K85" s="286"/>
      <c r="L85" s="286"/>
      <c r="M85" s="286"/>
      <c r="N85" s="287"/>
      <c r="O85" s="287"/>
      <c r="P85" s="287"/>
      <c r="Q85" s="287"/>
      <c r="R85" s="287"/>
      <c r="S85" s="287"/>
      <c r="T85" s="287"/>
      <c r="U85" s="287"/>
      <c r="V85" s="287"/>
      <c r="W85" s="287"/>
      <c r="X85" s="287"/>
      <c r="Y85" s="287"/>
      <c r="Z85" s="287"/>
      <c r="AA85" s="207"/>
      <c r="AB85" s="207"/>
      <c r="AC85" s="208"/>
    </row>
    <row r="86" spans="1:32" ht="24.75" customHeight="1" x14ac:dyDescent="0.25">
      <c r="B86" s="267"/>
      <c r="C86" s="293"/>
      <c r="D86" s="293"/>
      <c r="E86" s="285"/>
      <c r="F86" s="285"/>
      <c r="G86" s="286"/>
      <c r="H86" s="286"/>
      <c r="I86" s="286"/>
      <c r="J86" s="286"/>
      <c r="K86" s="286"/>
      <c r="L86" s="286"/>
      <c r="M86" s="286"/>
      <c r="N86" s="287"/>
      <c r="O86" s="287"/>
      <c r="P86" s="287"/>
      <c r="Q86" s="287"/>
      <c r="R86" s="287"/>
      <c r="S86" s="287"/>
      <c r="T86" s="287"/>
      <c r="U86" s="287"/>
      <c r="V86" s="287"/>
      <c r="W86" s="287"/>
      <c r="X86" s="287"/>
      <c r="Y86" s="287"/>
      <c r="Z86" s="287"/>
      <c r="AA86" s="207"/>
      <c r="AB86" s="207"/>
      <c r="AC86" s="208"/>
    </row>
    <row r="87" spans="1:32" ht="24.75" customHeight="1" x14ac:dyDescent="0.25">
      <c r="B87" s="267"/>
      <c r="C87" s="293"/>
      <c r="D87" s="293"/>
      <c r="E87" s="285"/>
      <c r="F87" s="285"/>
      <c r="G87" s="286"/>
      <c r="H87" s="286"/>
      <c r="I87" s="286"/>
      <c r="J87" s="286"/>
      <c r="K87" s="286"/>
      <c r="L87" s="286"/>
      <c r="M87" s="286"/>
      <c r="N87" s="287"/>
      <c r="O87" s="287"/>
      <c r="P87" s="287"/>
      <c r="Q87" s="287"/>
      <c r="R87" s="287"/>
      <c r="S87" s="287"/>
      <c r="T87" s="287"/>
      <c r="U87" s="287"/>
      <c r="V87" s="287"/>
      <c r="W87" s="287"/>
      <c r="X87" s="287"/>
      <c r="Y87" s="287"/>
      <c r="Z87" s="287"/>
      <c r="AA87" s="207"/>
      <c r="AB87" s="207"/>
      <c r="AC87" s="208"/>
    </row>
    <row r="88" spans="1:32" ht="24.75" customHeight="1" x14ac:dyDescent="0.25">
      <c r="B88" s="267"/>
      <c r="C88" s="293"/>
      <c r="D88" s="293"/>
      <c r="E88" s="285"/>
      <c r="F88" s="285"/>
      <c r="G88" s="286"/>
      <c r="H88" s="286"/>
      <c r="I88" s="286"/>
      <c r="J88" s="286"/>
      <c r="K88" s="286"/>
      <c r="L88" s="286"/>
      <c r="M88" s="286"/>
      <c r="N88" s="287"/>
      <c r="O88" s="287"/>
      <c r="P88" s="287"/>
      <c r="Q88" s="287"/>
      <c r="R88" s="287"/>
      <c r="S88" s="287"/>
      <c r="T88" s="287"/>
      <c r="U88" s="287"/>
      <c r="V88" s="287"/>
      <c r="W88" s="287"/>
      <c r="X88" s="287"/>
      <c r="Y88" s="287"/>
      <c r="Z88" s="287"/>
      <c r="AA88" s="207"/>
      <c r="AB88" s="207"/>
      <c r="AC88" s="208"/>
    </row>
    <row r="89" spans="1:32" ht="24.75" customHeight="1" x14ac:dyDescent="0.25">
      <c r="B89" s="267"/>
      <c r="C89" s="293"/>
      <c r="D89" s="293"/>
      <c r="E89" s="285"/>
      <c r="F89" s="285"/>
      <c r="G89" s="286"/>
      <c r="H89" s="286"/>
      <c r="I89" s="286"/>
      <c r="J89" s="286"/>
      <c r="K89" s="286"/>
      <c r="L89" s="286"/>
      <c r="M89" s="286"/>
      <c r="N89" s="287"/>
      <c r="O89" s="287"/>
      <c r="P89" s="287"/>
      <c r="Q89" s="287"/>
      <c r="R89" s="287"/>
      <c r="S89" s="287"/>
      <c r="T89" s="287"/>
      <c r="U89" s="287"/>
      <c r="V89" s="287"/>
      <c r="W89" s="287"/>
      <c r="X89" s="287"/>
      <c r="Y89" s="287"/>
      <c r="Z89" s="287"/>
      <c r="AA89" s="207"/>
      <c r="AB89" s="207"/>
      <c r="AC89" s="208"/>
    </row>
    <row r="90" spans="1:32" ht="24.75" customHeight="1" x14ac:dyDescent="0.35">
      <c r="B90" s="267"/>
      <c r="C90" s="294"/>
      <c r="D90" s="295"/>
      <c r="E90" s="504" t="s">
        <v>19</v>
      </c>
      <c r="F90" s="466"/>
      <c r="G90" s="466"/>
      <c r="H90" s="466" t="s">
        <v>20</v>
      </c>
      <c r="I90" s="466"/>
      <c r="J90" s="467"/>
      <c r="K90" s="286"/>
      <c r="L90" s="286"/>
      <c r="M90" s="286"/>
      <c r="N90" s="287"/>
      <c r="O90" s="287"/>
      <c r="P90" s="287"/>
      <c r="Q90" s="287"/>
      <c r="R90" s="287"/>
      <c r="S90" s="287"/>
      <c r="T90" s="287"/>
      <c r="U90" s="287"/>
      <c r="V90" s="287"/>
      <c r="W90" s="287"/>
      <c r="X90" s="287"/>
      <c r="Y90" s="287"/>
      <c r="Z90" s="287"/>
      <c r="AA90" s="207"/>
      <c r="AB90" s="207"/>
      <c r="AC90" s="208"/>
    </row>
    <row r="91" spans="1:32" ht="54.6" customHeight="1" x14ac:dyDescent="0.25">
      <c r="B91" s="267"/>
      <c r="C91" s="496" t="s">
        <v>21</v>
      </c>
      <c r="D91" s="497"/>
      <c r="E91" s="498"/>
      <c r="F91" s="499"/>
      <c r="G91" s="499"/>
      <c r="H91" s="500"/>
      <c r="I91" s="500"/>
      <c r="J91" s="500"/>
      <c r="K91" s="286"/>
      <c r="L91" s="286"/>
      <c r="M91" s="286"/>
      <c r="N91" s="287"/>
      <c r="O91" s="287"/>
      <c r="P91" s="287"/>
      <c r="Q91" s="287"/>
      <c r="R91" s="287"/>
      <c r="S91" s="287"/>
      <c r="T91" s="287"/>
      <c r="U91" s="287"/>
      <c r="V91" s="287"/>
      <c r="W91" s="287"/>
      <c r="X91" s="287"/>
      <c r="Y91" s="287"/>
      <c r="Z91" s="287"/>
      <c r="AA91" s="207"/>
      <c r="AB91" s="207"/>
      <c r="AC91" s="208"/>
    </row>
    <row r="92" spans="1:32" ht="54.6" customHeight="1" x14ac:dyDescent="0.25">
      <c r="B92" s="267"/>
      <c r="C92" s="496" t="s">
        <v>22</v>
      </c>
      <c r="D92" s="497"/>
      <c r="E92" s="498"/>
      <c r="F92" s="499"/>
      <c r="G92" s="499"/>
      <c r="H92" s="500"/>
      <c r="I92" s="500"/>
      <c r="J92" s="500"/>
      <c r="K92" s="286"/>
      <c r="L92" s="286"/>
      <c r="M92" s="286"/>
      <c r="N92" s="287"/>
      <c r="O92" s="287"/>
      <c r="P92" s="287"/>
      <c r="Q92" s="287"/>
      <c r="R92" s="287"/>
      <c r="S92" s="287"/>
      <c r="T92" s="287"/>
      <c r="U92" s="287"/>
      <c r="V92" s="287"/>
      <c r="W92" s="287"/>
      <c r="X92" s="287"/>
      <c r="Y92" s="287"/>
      <c r="Z92" s="287"/>
      <c r="AA92" s="207"/>
      <c r="AB92" s="207"/>
      <c r="AC92" s="208"/>
    </row>
    <row r="93" spans="1:32" ht="54.6" customHeight="1" x14ac:dyDescent="0.25">
      <c r="B93" s="267"/>
      <c r="C93" s="496" t="s">
        <v>23</v>
      </c>
      <c r="D93" s="497"/>
      <c r="E93" s="498"/>
      <c r="F93" s="499"/>
      <c r="G93" s="499"/>
      <c r="H93" s="500"/>
      <c r="I93" s="500"/>
      <c r="J93" s="500"/>
      <c r="K93" s="286"/>
      <c r="L93" s="286"/>
      <c r="M93" s="286"/>
      <c r="N93" s="287"/>
      <c r="O93" s="287"/>
      <c r="P93" s="287"/>
      <c r="Q93" s="287"/>
      <c r="R93" s="287"/>
      <c r="S93" s="287"/>
      <c r="T93" s="287"/>
      <c r="U93" s="287"/>
      <c r="V93" s="287"/>
      <c r="W93" s="287"/>
      <c r="X93" s="287"/>
      <c r="Y93" s="287"/>
      <c r="Z93" s="287"/>
      <c r="AA93" s="207"/>
      <c r="AB93" s="207"/>
      <c r="AC93" s="208"/>
    </row>
    <row r="94" spans="1:32" ht="24.75" customHeight="1" x14ac:dyDescent="0.25">
      <c r="B94" s="267"/>
      <c r="C94" s="293"/>
      <c r="D94" s="293"/>
      <c r="E94" s="285"/>
      <c r="F94" s="285"/>
      <c r="G94" s="286"/>
      <c r="H94" s="286"/>
      <c r="I94" s="286"/>
      <c r="J94" s="286"/>
      <c r="K94" s="286"/>
      <c r="L94" s="286"/>
      <c r="M94" s="286"/>
      <c r="N94" s="287"/>
      <c r="O94" s="287"/>
      <c r="P94" s="287"/>
      <c r="Q94" s="287"/>
      <c r="R94" s="287"/>
      <c r="S94" s="287"/>
      <c r="T94" s="287"/>
      <c r="U94" s="287"/>
      <c r="V94" s="287"/>
      <c r="W94" s="287"/>
      <c r="X94" s="287"/>
      <c r="Y94" s="287"/>
      <c r="Z94" s="287"/>
      <c r="AA94" s="207"/>
      <c r="AB94" s="207"/>
      <c r="AC94" s="208"/>
    </row>
    <row r="95" spans="1:32" ht="24.75" customHeight="1" x14ac:dyDescent="0.25">
      <c r="B95" s="267"/>
      <c r="C95" s="293"/>
      <c r="D95" s="293"/>
      <c r="E95" s="285"/>
      <c r="F95" s="285"/>
      <c r="G95" s="286"/>
      <c r="H95" s="286"/>
      <c r="I95" s="286"/>
      <c r="J95" s="286"/>
      <c r="K95" s="286"/>
      <c r="L95" s="286"/>
      <c r="M95" s="286"/>
      <c r="N95" s="287"/>
      <c r="O95" s="287"/>
      <c r="P95" s="287"/>
      <c r="Q95" s="287"/>
      <c r="R95" s="287"/>
      <c r="S95" s="287"/>
      <c r="T95" s="287"/>
      <c r="U95" s="287"/>
      <c r="V95" s="287"/>
      <c r="W95" s="287"/>
      <c r="X95" s="287"/>
      <c r="Y95" s="287"/>
      <c r="Z95" s="287"/>
      <c r="AA95" s="207"/>
      <c r="AB95" s="207"/>
      <c r="AC95" s="208"/>
    </row>
    <row r="96" spans="1:32" ht="15.6" customHeight="1" x14ac:dyDescent="0.25">
      <c r="B96" s="296"/>
      <c r="C96" s="297"/>
      <c r="D96" s="297"/>
      <c r="E96" s="297"/>
      <c r="F96" s="297"/>
      <c r="G96" s="297"/>
      <c r="H96" s="297"/>
      <c r="I96" s="297"/>
      <c r="J96" s="297"/>
      <c r="K96" s="297"/>
      <c r="L96" s="297"/>
      <c r="M96" s="297"/>
      <c r="N96" s="297"/>
      <c r="O96" s="297"/>
      <c r="P96" s="297"/>
      <c r="Q96" s="297"/>
      <c r="R96" s="297"/>
      <c r="S96" s="297"/>
      <c r="T96" s="297"/>
      <c r="U96" s="297"/>
      <c r="V96" s="297"/>
      <c r="W96" s="297"/>
      <c r="X96" s="297"/>
      <c r="Y96" s="297"/>
      <c r="Z96" s="297"/>
      <c r="AA96" s="207"/>
      <c r="AB96" s="207"/>
      <c r="AC96" s="298"/>
    </row>
    <row r="97" spans="2:30" ht="16.149999999999999" customHeight="1" thickBot="1" x14ac:dyDescent="0.3">
      <c r="B97" s="299"/>
      <c r="C97" s="300"/>
      <c r="D97" s="300"/>
      <c r="E97" s="300"/>
      <c r="F97" s="300"/>
      <c r="G97" s="300"/>
      <c r="H97" s="300"/>
      <c r="I97" s="300"/>
      <c r="J97" s="300"/>
      <c r="K97" s="300"/>
      <c r="L97" s="300"/>
      <c r="M97" s="300"/>
      <c r="N97" s="300"/>
      <c r="O97" s="300"/>
      <c r="P97" s="300"/>
      <c r="Q97" s="300"/>
      <c r="R97" s="300"/>
      <c r="S97" s="300"/>
      <c r="T97" s="300"/>
      <c r="U97" s="300"/>
      <c r="V97" s="300"/>
      <c r="W97" s="300"/>
      <c r="X97" s="300"/>
      <c r="Y97" s="300"/>
      <c r="Z97" s="300"/>
      <c r="AA97" s="300"/>
      <c r="AB97" s="301"/>
      <c r="AC97" s="302"/>
    </row>
    <row r="98" spans="2:30" s="203" customFormat="1" ht="16.149999999999999" customHeight="1" thickTop="1" x14ac:dyDescent="0.25">
      <c r="B98" s="204"/>
      <c r="C98" s="204"/>
      <c r="D98" s="204"/>
      <c r="E98" s="204"/>
      <c r="F98" s="204"/>
      <c r="G98" s="204"/>
      <c r="H98" s="204"/>
      <c r="I98" s="204"/>
      <c r="J98" s="204"/>
      <c r="K98" s="204"/>
      <c r="L98" s="204"/>
      <c r="M98" s="204"/>
      <c r="N98" s="204"/>
      <c r="O98" s="204"/>
      <c r="P98" s="204"/>
      <c r="Q98" s="204"/>
      <c r="R98" s="204"/>
      <c r="S98" s="204"/>
      <c r="T98" s="204"/>
      <c r="U98" s="204"/>
      <c r="V98" s="204"/>
      <c r="W98" s="204"/>
      <c r="X98" s="204"/>
      <c r="Y98" s="204"/>
      <c r="Z98" s="204"/>
      <c r="AA98" s="204"/>
      <c r="AB98" s="204"/>
      <c r="AC98" s="204"/>
      <c r="AD98" s="204"/>
    </row>
  </sheetData>
  <mergeCells count="29">
    <mergeCell ref="M8:P17"/>
    <mergeCell ref="B2:I2"/>
    <mergeCell ref="C23:F25"/>
    <mergeCell ref="C93:D93"/>
    <mergeCell ref="E93:G93"/>
    <mergeCell ref="H93:J93"/>
    <mergeCell ref="C45:C46"/>
    <mergeCell ref="C91:D91"/>
    <mergeCell ref="E91:G91"/>
    <mergeCell ref="H91:J91"/>
    <mergeCell ref="C92:D92"/>
    <mergeCell ref="E92:G92"/>
    <mergeCell ref="H92:J92"/>
    <mergeCell ref="C83:D83"/>
    <mergeCell ref="E90:G90"/>
    <mergeCell ref="C33:C34"/>
    <mergeCell ref="C35:C36"/>
    <mergeCell ref="C31:C32"/>
    <mergeCell ref="C29:C30"/>
    <mergeCell ref="C27:C28"/>
    <mergeCell ref="F8:H17"/>
    <mergeCell ref="C22:I22"/>
    <mergeCell ref="G23:I23"/>
    <mergeCell ref="I8:L17"/>
    <mergeCell ref="H90:J90"/>
    <mergeCell ref="C43:C44"/>
    <mergeCell ref="C41:C42"/>
    <mergeCell ref="C39:C40"/>
    <mergeCell ref="C37:C38"/>
  </mergeCells>
  <pageMargins left="0.11811023622047245" right="0.11811023622047245" top="3.937007874015748E-2" bottom="3.937007874015748E-2" header="0.31496062992125984" footer="0.31496062992125984"/>
  <pageSetup paperSize="9" scale="45" fitToWidth="2" orientation="portrait" r:id="rId1"/>
  <colBreaks count="1" manualBreakCount="1">
    <brk id="27"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99"/>
  </sheetPr>
  <dimension ref="B1:AE35"/>
  <sheetViews>
    <sheetView showGridLines="0" zoomScale="70" zoomScaleNormal="70" zoomScaleSheetLayoutView="25" workbookViewId="0">
      <selection activeCell="E25" sqref="E25"/>
    </sheetView>
  </sheetViews>
  <sheetFormatPr baseColWidth="10" defaultRowHeight="15.75" x14ac:dyDescent="0.25"/>
  <cols>
    <col min="1" max="1" width="1.125" customWidth="1"/>
    <col min="2" max="2" width="1.375" customWidth="1"/>
    <col min="3" max="3" width="51.375" customWidth="1"/>
    <col min="4" max="5" width="45.375" customWidth="1"/>
    <col min="6" max="6" width="30.25" customWidth="1"/>
    <col min="7" max="7" width="28.75" customWidth="1"/>
    <col min="8" max="8" width="23.125" customWidth="1"/>
    <col min="9" max="9" width="23.5" customWidth="1"/>
    <col min="10" max="10" width="21.125" customWidth="1"/>
    <col min="11" max="11" width="28.625" customWidth="1"/>
    <col min="12" max="13" width="34.75" customWidth="1"/>
    <col min="14" max="14" width="21.125" customWidth="1"/>
    <col min="15" max="15" width="33.625" customWidth="1"/>
    <col min="16" max="16" width="21.125" customWidth="1"/>
    <col min="17" max="20" width="35.25" customWidth="1"/>
    <col min="21" max="21" width="27.125" customWidth="1"/>
    <col min="22" max="22" width="34.125" customWidth="1"/>
    <col min="23" max="23" width="20.75" customWidth="1"/>
    <col min="24" max="27" width="35.25" customWidth="1"/>
    <col min="28" max="28" width="16.125" customWidth="1"/>
    <col min="29" max="29" width="37.25" customWidth="1"/>
    <col min="30" max="30" width="16.125" customWidth="1"/>
    <col min="31" max="31" width="30.125" customWidth="1"/>
  </cols>
  <sheetData>
    <row r="1" spans="2:31" ht="10.35" customHeight="1" x14ac:dyDescent="0.25">
      <c r="B1" s="13"/>
      <c r="C1" s="13"/>
      <c r="D1" s="13"/>
      <c r="E1" s="13"/>
      <c r="F1" s="13"/>
      <c r="G1" s="13"/>
      <c r="H1" s="13"/>
      <c r="I1" s="13"/>
      <c r="J1" s="13"/>
      <c r="K1" s="13"/>
      <c r="L1" s="13"/>
      <c r="M1" s="13"/>
      <c r="N1" s="13"/>
      <c r="O1" s="13"/>
      <c r="P1" s="13"/>
      <c r="Q1" s="13"/>
      <c r="R1" s="13"/>
      <c r="S1" s="13"/>
      <c r="T1" s="13"/>
    </row>
    <row r="2" spans="2:31" ht="56.1" customHeight="1" thickBot="1" x14ac:dyDescent="0.3">
      <c r="B2" s="13"/>
      <c r="C2" s="13"/>
      <c r="D2" s="13"/>
      <c r="E2" s="13"/>
      <c r="F2" s="13"/>
      <c r="G2" s="13"/>
      <c r="H2" s="13"/>
      <c r="I2" s="13"/>
      <c r="J2" s="13"/>
      <c r="K2" s="13"/>
      <c r="L2" s="13"/>
      <c r="M2" s="13"/>
      <c r="N2" s="13"/>
      <c r="O2" s="13"/>
      <c r="P2" s="13"/>
      <c r="Q2" s="13"/>
      <c r="R2" s="13"/>
      <c r="S2" s="13"/>
      <c r="T2" s="13"/>
    </row>
    <row r="3" spans="2:31" ht="156" customHeight="1" thickBot="1" x14ac:dyDescent="0.3">
      <c r="B3" s="508" t="s">
        <v>212</v>
      </c>
      <c r="C3" s="509"/>
      <c r="D3" s="509"/>
      <c r="E3" s="509"/>
      <c r="F3" s="509"/>
      <c r="G3" s="509"/>
      <c r="H3" s="509"/>
      <c r="I3" s="509"/>
      <c r="J3" s="509"/>
      <c r="K3" s="509"/>
      <c r="L3" s="509"/>
      <c r="M3" s="509"/>
      <c r="N3" s="509"/>
      <c r="O3" s="509"/>
      <c r="P3" s="509"/>
      <c r="Q3" s="509"/>
      <c r="R3" s="509"/>
      <c r="S3" s="510"/>
      <c r="T3" s="377"/>
    </row>
    <row r="4" spans="2:31" ht="18.75" customHeight="1" x14ac:dyDescent="0.25">
      <c r="B4" s="14"/>
      <c r="C4" s="15"/>
      <c r="D4" s="15"/>
      <c r="E4" s="15"/>
      <c r="F4" s="15"/>
      <c r="G4" s="15"/>
      <c r="H4" s="15"/>
      <c r="I4" s="15"/>
      <c r="J4" s="15"/>
      <c r="K4" s="15"/>
      <c r="L4" s="15"/>
      <c r="M4" s="15"/>
      <c r="N4" s="15"/>
      <c r="O4" s="15"/>
      <c r="P4" s="15"/>
      <c r="Q4" s="15"/>
      <c r="R4" s="15"/>
      <c r="S4" s="16"/>
      <c r="T4" s="377"/>
    </row>
    <row r="5" spans="2:31" ht="23.85" customHeight="1" x14ac:dyDescent="0.25">
      <c r="B5" s="17"/>
      <c r="C5" s="511" t="s">
        <v>18</v>
      </c>
      <c r="D5" s="511"/>
      <c r="E5" s="201"/>
      <c r="F5" s="354"/>
      <c r="G5" s="39"/>
      <c r="H5" s="512"/>
      <c r="I5" s="512"/>
      <c r="J5" s="512"/>
      <c r="K5" s="202"/>
      <c r="L5" s="202"/>
      <c r="M5" s="355"/>
      <c r="N5" s="202"/>
      <c r="O5" s="202"/>
      <c r="P5" s="202"/>
      <c r="Q5" s="202"/>
      <c r="R5" s="202"/>
      <c r="S5" s="18"/>
      <c r="T5" s="377"/>
      <c r="U5" s="19"/>
    </row>
    <row r="6" spans="2:31" s="19" customFormat="1" ht="6" customHeight="1" x14ac:dyDescent="0.25">
      <c r="B6" s="20"/>
      <c r="C6" s="21"/>
      <c r="D6" s="21"/>
      <c r="E6" s="21"/>
      <c r="F6" s="21"/>
      <c r="G6" s="21"/>
      <c r="H6" s="21"/>
      <c r="I6" s="21"/>
      <c r="J6" s="21"/>
      <c r="K6" s="21"/>
      <c r="L6" s="21"/>
      <c r="M6" s="21"/>
      <c r="N6" s="21"/>
      <c r="O6" s="21"/>
      <c r="P6" s="21"/>
      <c r="Q6" s="21"/>
      <c r="R6" s="21"/>
      <c r="S6" s="18"/>
      <c r="T6" s="377"/>
    </row>
    <row r="7" spans="2:31" ht="10.5" customHeight="1" x14ac:dyDescent="0.25">
      <c r="B7" s="17"/>
      <c r="C7" s="13"/>
      <c r="D7" s="13"/>
      <c r="E7" s="13"/>
      <c r="F7" s="13"/>
      <c r="G7" s="13"/>
      <c r="H7" s="13"/>
      <c r="I7" s="13"/>
      <c r="J7" s="13"/>
      <c r="K7" s="13"/>
      <c r="L7" s="13"/>
      <c r="M7" s="13"/>
      <c r="N7" s="13"/>
      <c r="O7" s="13"/>
      <c r="P7" s="13"/>
      <c r="Q7" s="13"/>
      <c r="R7" s="13"/>
      <c r="S7" s="18"/>
      <c r="T7" s="377"/>
      <c r="U7" s="19"/>
    </row>
    <row r="8" spans="2:31" ht="26.25" customHeight="1" x14ac:dyDescent="0.25">
      <c r="B8" s="17"/>
      <c r="C8" s="13"/>
      <c r="D8" s="13"/>
      <c r="E8" s="13"/>
      <c r="F8" s="13"/>
      <c r="G8" s="13"/>
      <c r="H8" s="361"/>
      <c r="I8" s="13"/>
      <c r="J8" s="13"/>
      <c r="K8" s="13"/>
      <c r="L8" s="13"/>
      <c r="M8" s="13"/>
      <c r="N8" s="361"/>
      <c r="O8" s="13"/>
      <c r="P8" s="13"/>
      <c r="Q8" s="13"/>
      <c r="R8" s="13"/>
      <c r="S8" s="18"/>
      <c r="T8" s="377"/>
      <c r="U8" s="363"/>
    </row>
    <row r="9" spans="2:31" ht="18.75" customHeight="1" x14ac:dyDescent="0.25">
      <c r="B9" s="17"/>
      <c r="C9" s="13"/>
      <c r="D9" s="13"/>
      <c r="E9" s="13"/>
      <c r="F9" s="13"/>
      <c r="G9" s="13"/>
      <c r="H9" s="13"/>
      <c r="I9" s="13"/>
      <c r="J9" s="13"/>
      <c r="K9" s="13"/>
      <c r="L9" s="13"/>
      <c r="M9" s="13"/>
      <c r="N9" s="13"/>
      <c r="O9" s="13"/>
      <c r="P9" s="13"/>
      <c r="Q9" s="13"/>
      <c r="R9" s="13"/>
      <c r="S9" s="18"/>
      <c r="T9" s="377"/>
      <c r="U9" s="19"/>
      <c r="AC9" s="362"/>
    </row>
    <row r="10" spans="2:31" ht="10.5" customHeight="1" x14ac:dyDescent="0.25">
      <c r="B10" s="17"/>
      <c r="C10" s="13"/>
      <c r="D10" s="13"/>
      <c r="E10" s="13"/>
      <c r="F10" s="13"/>
      <c r="G10" s="13"/>
      <c r="H10" s="13"/>
      <c r="I10" s="13"/>
      <c r="J10" s="13"/>
      <c r="K10" s="13"/>
      <c r="L10" s="13"/>
      <c r="M10" s="13"/>
      <c r="N10" s="13"/>
      <c r="O10" s="13"/>
      <c r="P10" s="13"/>
      <c r="Q10" s="13"/>
      <c r="R10" s="13"/>
      <c r="S10" s="25"/>
      <c r="T10" s="24"/>
      <c r="U10" s="19"/>
    </row>
    <row r="11" spans="2:31" ht="16.5" thickBot="1" x14ac:dyDescent="0.3">
      <c r="B11" s="17"/>
      <c r="S11" s="26"/>
      <c r="T11" s="13"/>
      <c r="V11" s="362"/>
    </row>
    <row r="12" spans="2:31" ht="129" customHeight="1" thickTop="1" thickBot="1" x14ac:dyDescent="0.3">
      <c r="B12" s="17"/>
      <c r="C12" s="541" t="s">
        <v>161</v>
      </c>
      <c r="D12" s="542"/>
      <c r="E12" s="542"/>
      <c r="F12" s="542"/>
      <c r="G12" s="542"/>
      <c r="H12" s="542"/>
      <c r="I12" s="542"/>
      <c r="J12" s="543" t="s">
        <v>165</v>
      </c>
      <c r="K12" s="544"/>
      <c r="L12" s="544"/>
      <c r="M12" s="544"/>
      <c r="N12" s="544"/>
      <c r="O12" s="544"/>
      <c r="P12" s="544"/>
      <c r="Q12" s="545" t="s">
        <v>166</v>
      </c>
      <c r="R12" s="475"/>
      <c r="S12" s="475"/>
      <c r="T12" s="475"/>
      <c r="U12" s="475"/>
      <c r="V12" s="475"/>
      <c r="W12" s="475"/>
      <c r="X12" s="531" t="s">
        <v>167</v>
      </c>
      <c r="Y12" s="532"/>
      <c r="Z12" s="532"/>
      <c r="AA12" s="532"/>
      <c r="AB12" s="532"/>
      <c r="AC12" s="532"/>
      <c r="AD12" s="532"/>
      <c r="AE12" s="346"/>
    </row>
    <row r="13" spans="2:31" ht="129" customHeight="1" thickTop="1" thickBot="1" x14ac:dyDescent="0.3">
      <c r="B13" s="17"/>
      <c r="C13" s="513" t="s">
        <v>162</v>
      </c>
      <c r="D13" s="514"/>
      <c r="E13" s="342" t="s">
        <v>163</v>
      </c>
      <c r="F13" s="334" t="s">
        <v>198</v>
      </c>
      <c r="G13" s="334" t="s">
        <v>199</v>
      </c>
      <c r="H13" s="334" t="s">
        <v>190</v>
      </c>
      <c r="I13" s="344" t="s">
        <v>164</v>
      </c>
      <c r="J13" s="513" t="s">
        <v>162</v>
      </c>
      <c r="K13" s="514"/>
      <c r="L13" s="342" t="s">
        <v>163</v>
      </c>
      <c r="M13" s="334" t="s">
        <v>198</v>
      </c>
      <c r="N13" s="334" t="s">
        <v>199</v>
      </c>
      <c r="O13" s="334" t="s">
        <v>28</v>
      </c>
      <c r="P13" s="344" t="s">
        <v>164</v>
      </c>
      <c r="Q13" s="513" t="s">
        <v>162</v>
      </c>
      <c r="R13" s="514"/>
      <c r="S13" s="342" t="s">
        <v>163</v>
      </c>
      <c r="T13" s="334" t="s">
        <v>198</v>
      </c>
      <c r="U13" s="334" t="s">
        <v>199</v>
      </c>
      <c r="V13" s="334" t="s">
        <v>28</v>
      </c>
      <c r="W13" s="344" t="s">
        <v>164</v>
      </c>
      <c r="X13" s="513" t="s">
        <v>162</v>
      </c>
      <c r="Y13" s="514"/>
      <c r="Z13" s="342" t="s">
        <v>163</v>
      </c>
      <c r="AA13" s="334" t="s">
        <v>198</v>
      </c>
      <c r="AB13" s="334" t="s">
        <v>199</v>
      </c>
      <c r="AC13" s="334" t="s">
        <v>28</v>
      </c>
      <c r="AD13" s="345" t="s">
        <v>164</v>
      </c>
      <c r="AE13" s="346"/>
    </row>
    <row r="14" spans="2:31" ht="38.25" thickTop="1" x14ac:dyDescent="0.25">
      <c r="B14" s="17"/>
      <c r="C14" s="515" t="s">
        <v>161</v>
      </c>
      <c r="D14" s="505" t="s">
        <v>143</v>
      </c>
      <c r="E14" s="337" t="s">
        <v>114</v>
      </c>
      <c r="F14" s="337">
        <f>'SYF-2025-0093 BPU'!$F27</f>
        <v>0</v>
      </c>
      <c r="G14" s="338">
        <f>'SYF-2025-0093 BPU'!F27+'SYF-2025-0093 BPU'!F27*'SYF-2025-0093 BPU'!$D$48</f>
        <v>0</v>
      </c>
      <c r="H14" s="339">
        <v>120</v>
      </c>
      <c r="I14" s="343">
        <f>G14*H14</f>
        <v>0</v>
      </c>
      <c r="J14" s="520" t="s">
        <v>168</v>
      </c>
      <c r="K14" s="525" t="s">
        <v>143</v>
      </c>
      <c r="L14" s="383" t="s">
        <v>114</v>
      </c>
      <c r="M14" s="383">
        <f>'SYF-2025-0093 BPU'!$G27</f>
        <v>0</v>
      </c>
      <c r="N14" s="384">
        <f>'SYF-2025-0093 BPU'!G27+'SYF-2025-0093 BPU'!G27*'SYF-2025-0093 BPU'!$D$48</f>
        <v>0</v>
      </c>
      <c r="O14" s="385">
        <v>20</v>
      </c>
      <c r="P14" s="386">
        <f>N14*O14</f>
        <v>0</v>
      </c>
      <c r="Q14" s="527" t="s">
        <v>168</v>
      </c>
      <c r="R14" s="525" t="s">
        <v>143</v>
      </c>
      <c r="S14" s="383" t="s">
        <v>114</v>
      </c>
      <c r="T14" s="383"/>
      <c r="U14" s="384">
        <f>'SYF-2025-0093 BPU'!H27+'SYF-2025-0093 BPU'!H27*'SYF-2025-0093 BPU'!$D$48</f>
        <v>0</v>
      </c>
      <c r="V14" s="385">
        <v>27</v>
      </c>
      <c r="W14" s="386">
        <f t="shared" ref="W14:W33" si="0">U14*V14</f>
        <v>0</v>
      </c>
      <c r="X14" s="546" t="s">
        <v>168</v>
      </c>
      <c r="Y14" s="525" t="s">
        <v>143</v>
      </c>
      <c r="Z14" s="383" t="s">
        <v>114</v>
      </c>
      <c r="AA14" s="383"/>
      <c r="AB14" s="384">
        <f>'SYF-2025-0093 BPU'!I27+'SYF-2025-0093 BPU'!I27*'SYF-2025-0093 BPU'!$D$48</f>
        <v>0</v>
      </c>
      <c r="AC14" s="385">
        <v>52</v>
      </c>
      <c r="AD14" s="386">
        <f t="shared" ref="AD14:AD33" si="1">AB14*AC14</f>
        <v>0</v>
      </c>
      <c r="AE14" s="13"/>
    </row>
    <row r="15" spans="2:31" ht="38.25" thickBot="1" x14ac:dyDescent="0.3">
      <c r="B15" s="17"/>
      <c r="C15" s="516"/>
      <c r="D15" s="506"/>
      <c r="E15" s="379" t="s">
        <v>116</v>
      </c>
      <c r="F15" s="379">
        <f>'SYF-2025-0093 BPU'!$F28</f>
        <v>0</v>
      </c>
      <c r="G15" s="378">
        <f>'SYF-2025-0093 BPU'!F28+'SYF-2025-0093 BPU'!F28*'SYF-2025-0093 BPU'!$D$48</f>
        <v>0</v>
      </c>
      <c r="H15" s="380">
        <v>75</v>
      </c>
      <c r="I15" s="381">
        <f t="shared" ref="I15:I33" si="2">G15*H15</f>
        <v>0</v>
      </c>
      <c r="J15" s="521"/>
      <c r="K15" s="526"/>
      <c r="L15" s="387" t="s">
        <v>116</v>
      </c>
      <c r="M15" s="387">
        <f>'SYF-2025-0093 BPU'!$G28</f>
        <v>0</v>
      </c>
      <c r="N15" s="388">
        <f>'SYF-2025-0093 BPU'!G28+'SYF-2025-0093 BPU'!G28*'SYF-2025-0093 BPU'!$D$48</f>
        <v>0</v>
      </c>
      <c r="O15" s="389">
        <v>13</v>
      </c>
      <c r="P15" s="390">
        <f>N15*O15</f>
        <v>0</v>
      </c>
      <c r="Q15" s="528"/>
      <c r="R15" s="526"/>
      <c r="S15" s="387" t="s">
        <v>116</v>
      </c>
      <c r="T15" s="387"/>
      <c r="U15" s="388">
        <f>'SYF-2025-0093 BPU'!H28+'SYF-2025-0093 BPU'!H28*'SYF-2025-0093 BPU'!$D$48</f>
        <v>0</v>
      </c>
      <c r="V15" s="389">
        <v>18</v>
      </c>
      <c r="W15" s="390">
        <f t="shared" si="0"/>
        <v>0</v>
      </c>
      <c r="X15" s="547"/>
      <c r="Y15" s="526"/>
      <c r="Z15" s="387" t="s">
        <v>116</v>
      </c>
      <c r="AA15" s="387"/>
      <c r="AB15" s="388">
        <f>'SYF-2025-0093 BPU'!I28+'SYF-2025-0093 BPU'!I28*'SYF-2025-0093 BPU'!$D$48</f>
        <v>0</v>
      </c>
      <c r="AC15" s="389">
        <v>34</v>
      </c>
      <c r="AD15" s="390">
        <f t="shared" si="1"/>
        <v>0</v>
      </c>
      <c r="AE15" s="13"/>
    </row>
    <row r="16" spans="2:31" ht="38.25" thickTop="1" x14ac:dyDescent="0.25">
      <c r="B16" s="17"/>
      <c r="C16" s="517"/>
      <c r="D16" s="505" t="s">
        <v>144</v>
      </c>
      <c r="E16" s="337" t="s">
        <v>114</v>
      </c>
      <c r="F16" s="337">
        <f>'SYF-2025-0093 BPU'!$F29</f>
        <v>0</v>
      </c>
      <c r="G16" s="338">
        <f>'SYF-2025-0093 BPU'!F29+'SYF-2025-0093 BPU'!F29*'SYF-2025-0093 BPU'!$D$48</f>
        <v>0</v>
      </c>
      <c r="H16" s="339">
        <v>120</v>
      </c>
      <c r="I16" s="343">
        <f t="shared" si="2"/>
        <v>0</v>
      </c>
      <c r="J16" s="522"/>
      <c r="K16" s="525" t="s">
        <v>144</v>
      </c>
      <c r="L16" s="383" t="s">
        <v>114</v>
      </c>
      <c r="M16" s="383">
        <f>'SYF-2025-0093 BPU'!$G29</f>
        <v>0</v>
      </c>
      <c r="N16" s="384">
        <f>'SYF-2025-0093 BPU'!G29+'SYF-2025-0093 BPU'!G29*'SYF-2025-0093 BPU'!$D$48</f>
        <v>0</v>
      </c>
      <c r="O16" s="385">
        <v>20</v>
      </c>
      <c r="P16" s="386">
        <f>N16*O16</f>
        <v>0</v>
      </c>
      <c r="Q16" s="529"/>
      <c r="R16" s="525" t="s">
        <v>144</v>
      </c>
      <c r="S16" s="383" t="s">
        <v>114</v>
      </c>
      <c r="T16" s="383"/>
      <c r="U16" s="384">
        <f>'SYF-2025-0093 BPU'!H29+'SYF-2025-0093 BPU'!H29*'SYF-2025-0093 BPU'!$D$48</f>
        <v>0</v>
      </c>
      <c r="V16" s="385">
        <v>27</v>
      </c>
      <c r="W16" s="386">
        <f t="shared" si="0"/>
        <v>0</v>
      </c>
      <c r="X16" s="548"/>
      <c r="Y16" s="525" t="s">
        <v>144</v>
      </c>
      <c r="Z16" s="383" t="s">
        <v>114</v>
      </c>
      <c r="AA16" s="383"/>
      <c r="AB16" s="384">
        <f>'SYF-2025-0093 BPU'!I29+'SYF-2025-0093 BPU'!I29*'SYF-2025-0093 BPU'!$D$48</f>
        <v>0</v>
      </c>
      <c r="AC16" s="385">
        <v>52</v>
      </c>
      <c r="AD16" s="386">
        <f t="shared" si="1"/>
        <v>0</v>
      </c>
      <c r="AE16" s="13"/>
    </row>
    <row r="17" spans="2:31" ht="38.25" thickBot="1" x14ac:dyDescent="0.3">
      <c r="B17" s="17"/>
      <c r="C17" s="517"/>
      <c r="D17" s="506"/>
      <c r="E17" s="379" t="s">
        <v>116</v>
      </c>
      <c r="F17" s="379">
        <f>'SYF-2025-0093 BPU'!$F30</f>
        <v>0</v>
      </c>
      <c r="G17" s="378">
        <f>'SYF-2025-0093 BPU'!F30+'SYF-2025-0093 BPU'!F30*'SYF-2025-0093 BPU'!$D$48</f>
        <v>0</v>
      </c>
      <c r="H17" s="380">
        <v>75</v>
      </c>
      <c r="I17" s="381">
        <f t="shared" si="2"/>
        <v>0</v>
      </c>
      <c r="J17" s="522"/>
      <c r="K17" s="526"/>
      <c r="L17" s="387" t="s">
        <v>116</v>
      </c>
      <c r="M17" s="387">
        <f>'SYF-2025-0093 BPU'!$G30</f>
        <v>0</v>
      </c>
      <c r="N17" s="388">
        <f>'SYF-2025-0093 BPU'!G30+'SYF-2025-0093 BPU'!G30*'SYF-2025-0093 BPU'!$D$48</f>
        <v>0</v>
      </c>
      <c r="O17" s="389">
        <v>13</v>
      </c>
      <c r="P17" s="390">
        <f>N17*O17</f>
        <v>0</v>
      </c>
      <c r="Q17" s="529"/>
      <c r="R17" s="526"/>
      <c r="S17" s="387" t="s">
        <v>116</v>
      </c>
      <c r="T17" s="387"/>
      <c r="U17" s="388">
        <f>'SYF-2025-0093 BPU'!H30+'SYF-2025-0093 BPU'!H30*'SYF-2025-0093 BPU'!$D$48</f>
        <v>0</v>
      </c>
      <c r="V17" s="389">
        <v>18</v>
      </c>
      <c r="W17" s="390">
        <f t="shared" si="0"/>
        <v>0</v>
      </c>
      <c r="X17" s="548"/>
      <c r="Y17" s="526"/>
      <c r="Z17" s="387" t="s">
        <v>116</v>
      </c>
      <c r="AA17" s="387"/>
      <c r="AB17" s="388">
        <f>'SYF-2025-0093 BPU'!I30+'SYF-2025-0093 BPU'!I30*'SYF-2025-0093 BPU'!$D$48</f>
        <v>0</v>
      </c>
      <c r="AC17" s="389">
        <v>34</v>
      </c>
      <c r="AD17" s="390">
        <f t="shared" si="1"/>
        <v>0</v>
      </c>
      <c r="AE17" s="13"/>
    </row>
    <row r="18" spans="2:31" ht="38.25" thickTop="1" x14ac:dyDescent="0.25">
      <c r="B18" s="17"/>
      <c r="C18" s="517"/>
      <c r="D18" s="505" t="s">
        <v>145</v>
      </c>
      <c r="E18" s="337" t="s">
        <v>114</v>
      </c>
      <c r="F18" s="337">
        <f>'SYF-2025-0093 BPU'!$F31</f>
        <v>0</v>
      </c>
      <c r="G18" s="338">
        <f>'SYF-2025-0093 BPU'!F31+'SYF-2025-0093 BPU'!F31*'SYF-2025-0093 BPU'!$D$48</f>
        <v>0</v>
      </c>
      <c r="H18" s="339">
        <v>120</v>
      </c>
      <c r="I18" s="343">
        <f t="shared" si="2"/>
        <v>0</v>
      </c>
      <c r="J18" s="522"/>
      <c r="K18" s="525" t="s">
        <v>145</v>
      </c>
      <c r="L18" s="383" t="s">
        <v>114</v>
      </c>
      <c r="M18" s="383">
        <f>'SYF-2025-0093 BPU'!$G31</f>
        <v>0</v>
      </c>
      <c r="N18" s="384">
        <f>'SYF-2025-0093 BPU'!G31+'SYF-2025-0093 BPU'!G31*'SYF-2025-0093 BPU'!$D$48</f>
        <v>0</v>
      </c>
      <c r="O18" s="385">
        <v>20</v>
      </c>
      <c r="P18" s="386">
        <f t="shared" ref="P18:P31" si="3">N18*O18</f>
        <v>0</v>
      </c>
      <c r="Q18" s="529"/>
      <c r="R18" s="525" t="s">
        <v>145</v>
      </c>
      <c r="S18" s="383" t="s">
        <v>114</v>
      </c>
      <c r="T18" s="383"/>
      <c r="U18" s="384">
        <f>'SYF-2025-0093 BPU'!H31+'SYF-2025-0093 BPU'!H31*'SYF-2025-0093 BPU'!$D$48</f>
        <v>0</v>
      </c>
      <c r="V18" s="385">
        <v>27</v>
      </c>
      <c r="W18" s="386">
        <f t="shared" si="0"/>
        <v>0</v>
      </c>
      <c r="X18" s="548"/>
      <c r="Y18" s="525" t="s">
        <v>145</v>
      </c>
      <c r="Z18" s="383" t="s">
        <v>114</v>
      </c>
      <c r="AA18" s="383"/>
      <c r="AB18" s="384">
        <f>'SYF-2025-0093 BPU'!I31+'SYF-2025-0093 BPU'!I31*'SYF-2025-0093 BPU'!$D$48</f>
        <v>0</v>
      </c>
      <c r="AC18" s="385">
        <v>52</v>
      </c>
      <c r="AD18" s="386">
        <f t="shared" si="1"/>
        <v>0</v>
      </c>
      <c r="AE18" s="13"/>
    </row>
    <row r="19" spans="2:31" ht="38.25" thickBot="1" x14ac:dyDescent="0.3">
      <c r="B19" s="17"/>
      <c r="C19" s="517"/>
      <c r="D19" s="506"/>
      <c r="E19" s="379" t="s">
        <v>116</v>
      </c>
      <c r="F19" s="379">
        <f>'SYF-2025-0093 BPU'!$F32</f>
        <v>0</v>
      </c>
      <c r="G19" s="378">
        <f>'SYF-2025-0093 BPU'!F32+'SYF-2025-0093 BPU'!F32*'SYF-2025-0093 BPU'!$D$48</f>
        <v>0</v>
      </c>
      <c r="H19" s="380">
        <v>75</v>
      </c>
      <c r="I19" s="381">
        <f t="shared" si="2"/>
        <v>0</v>
      </c>
      <c r="J19" s="522"/>
      <c r="K19" s="526"/>
      <c r="L19" s="387" t="s">
        <v>116</v>
      </c>
      <c r="M19" s="387">
        <f>'SYF-2025-0093 BPU'!$G32</f>
        <v>0</v>
      </c>
      <c r="N19" s="388">
        <f>'SYF-2025-0093 BPU'!G32+'SYF-2025-0093 BPU'!G32*'SYF-2025-0093 BPU'!$D$48</f>
        <v>0</v>
      </c>
      <c r="O19" s="389">
        <v>13</v>
      </c>
      <c r="P19" s="390">
        <f t="shared" si="3"/>
        <v>0</v>
      </c>
      <c r="Q19" s="529"/>
      <c r="R19" s="526"/>
      <c r="S19" s="387" t="s">
        <v>116</v>
      </c>
      <c r="T19" s="387"/>
      <c r="U19" s="388">
        <f>'SYF-2025-0093 BPU'!H32+'SYF-2025-0093 BPU'!H32*'SYF-2025-0093 BPU'!$D$48</f>
        <v>0</v>
      </c>
      <c r="V19" s="389">
        <v>18</v>
      </c>
      <c r="W19" s="390">
        <f t="shared" si="0"/>
        <v>0</v>
      </c>
      <c r="X19" s="548"/>
      <c r="Y19" s="526"/>
      <c r="Z19" s="387" t="s">
        <v>116</v>
      </c>
      <c r="AA19" s="387"/>
      <c r="AB19" s="388">
        <f>'SYF-2025-0093 BPU'!I32+'SYF-2025-0093 BPU'!I32*'SYF-2025-0093 BPU'!$D$48</f>
        <v>0</v>
      </c>
      <c r="AC19" s="389">
        <v>34</v>
      </c>
      <c r="AD19" s="390">
        <f t="shared" si="1"/>
        <v>0</v>
      </c>
      <c r="AE19" s="13"/>
    </row>
    <row r="20" spans="2:31" ht="38.25" thickTop="1" x14ac:dyDescent="0.25">
      <c r="B20" s="17"/>
      <c r="C20" s="517"/>
      <c r="D20" s="505" t="s">
        <v>178</v>
      </c>
      <c r="E20" s="337" t="s">
        <v>114</v>
      </c>
      <c r="F20" s="337">
        <f>'SYF-2025-0093 BPU'!$F33</f>
        <v>0</v>
      </c>
      <c r="G20" s="338">
        <f>'SYF-2025-0093 BPU'!F33+'SYF-2025-0093 BPU'!F33*'SYF-2025-0093 BPU'!$D$48</f>
        <v>0</v>
      </c>
      <c r="H20" s="339">
        <v>120</v>
      </c>
      <c r="I20" s="343">
        <f>G20*H20</f>
        <v>0</v>
      </c>
      <c r="J20" s="522"/>
      <c r="K20" s="525" t="s">
        <v>178</v>
      </c>
      <c r="L20" s="383" t="s">
        <v>114</v>
      </c>
      <c r="M20" s="383">
        <f>'SYF-2025-0093 BPU'!$G33</f>
        <v>0</v>
      </c>
      <c r="N20" s="384">
        <f>'SYF-2025-0093 BPU'!G33+'SYF-2025-0093 BPU'!G33*'SYF-2025-0093 BPU'!$D$48</f>
        <v>0</v>
      </c>
      <c r="O20" s="385">
        <v>20</v>
      </c>
      <c r="P20" s="386">
        <f t="shared" si="3"/>
        <v>0</v>
      </c>
      <c r="Q20" s="529"/>
      <c r="R20" s="525" t="s">
        <v>178</v>
      </c>
      <c r="S20" s="383" t="s">
        <v>114</v>
      </c>
      <c r="T20" s="383"/>
      <c r="U20" s="399">
        <f>'SYF-2025-0093 BPU'!H33+'SYF-2025-0093 BPU'!H33*'SYF-2025-0093 BPU'!$D$48</f>
        <v>0</v>
      </c>
      <c r="V20" s="385">
        <v>27</v>
      </c>
      <c r="W20" s="400">
        <f t="shared" si="0"/>
        <v>0</v>
      </c>
      <c r="X20" s="548"/>
      <c r="Y20" s="525" t="s">
        <v>178</v>
      </c>
      <c r="Z20" s="383" t="s">
        <v>114</v>
      </c>
      <c r="AA20" s="383"/>
      <c r="AB20" s="384">
        <f>'SYF-2025-0093 BPU'!I33+'SYF-2025-0093 BPU'!I33*'SYF-2025-0093 BPU'!$D$48</f>
        <v>0</v>
      </c>
      <c r="AC20" s="385">
        <v>52</v>
      </c>
      <c r="AD20" s="386">
        <f t="shared" si="1"/>
        <v>0</v>
      </c>
      <c r="AE20" s="13"/>
    </row>
    <row r="21" spans="2:31" ht="38.25" thickBot="1" x14ac:dyDescent="0.3">
      <c r="B21" s="17"/>
      <c r="C21" s="517"/>
      <c r="D21" s="506"/>
      <c r="E21" s="379" t="s">
        <v>116</v>
      </c>
      <c r="F21" s="379">
        <f>'SYF-2025-0093 BPU'!$F34</f>
        <v>0</v>
      </c>
      <c r="G21" s="378">
        <f>'SYF-2025-0093 BPU'!F34+'SYF-2025-0093 BPU'!F34*'SYF-2025-0093 BPU'!$D$48</f>
        <v>0</v>
      </c>
      <c r="H21" s="380">
        <v>75</v>
      </c>
      <c r="I21" s="381">
        <f t="shared" si="2"/>
        <v>0</v>
      </c>
      <c r="J21" s="522"/>
      <c r="K21" s="526"/>
      <c r="L21" s="387" t="s">
        <v>116</v>
      </c>
      <c r="M21" s="387">
        <f>'SYF-2025-0093 BPU'!$G34</f>
        <v>0</v>
      </c>
      <c r="N21" s="388">
        <f>'SYF-2025-0093 BPU'!G34+'SYF-2025-0093 BPU'!G34*'SYF-2025-0093 BPU'!$D$48</f>
        <v>0</v>
      </c>
      <c r="O21" s="389">
        <v>13</v>
      </c>
      <c r="P21" s="390">
        <f t="shared" si="3"/>
        <v>0</v>
      </c>
      <c r="Q21" s="529"/>
      <c r="R21" s="526"/>
      <c r="S21" s="387" t="s">
        <v>116</v>
      </c>
      <c r="T21" s="387"/>
      <c r="U21" s="401">
        <f>'SYF-2025-0093 BPU'!H34+'SYF-2025-0093 BPU'!H34*'SYF-2025-0093 BPU'!$D$48</f>
        <v>0</v>
      </c>
      <c r="V21" s="389">
        <v>18</v>
      </c>
      <c r="W21" s="402">
        <f t="shared" si="0"/>
        <v>0</v>
      </c>
      <c r="X21" s="548"/>
      <c r="Y21" s="526"/>
      <c r="Z21" s="387" t="s">
        <v>116</v>
      </c>
      <c r="AA21" s="387"/>
      <c r="AB21" s="388">
        <f>'SYF-2025-0093 BPU'!I34+'SYF-2025-0093 BPU'!I34*'SYF-2025-0093 BPU'!$D$48</f>
        <v>0</v>
      </c>
      <c r="AC21" s="389">
        <v>34</v>
      </c>
      <c r="AD21" s="390">
        <f t="shared" si="1"/>
        <v>0</v>
      </c>
      <c r="AE21" s="13"/>
    </row>
    <row r="22" spans="2:31" ht="38.25" thickTop="1" x14ac:dyDescent="0.25">
      <c r="B22" s="17"/>
      <c r="C22" s="517"/>
      <c r="D22" s="505" t="s">
        <v>179</v>
      </c>
      <c r="E22" s="337" t="s">
        <v>114</v>
      </c>
      <c r="F22" s="337">
        <f>'SYF-2025-0093 BPU'!$F35</f>
        <v>0</v>
      </c>
      <c r="G22" s="338">
        <f>'SYF-2025-0093 BPU'!F35+'SYF-2025-0093 BPU'!F35*'SYF-2025-0093 BPU'!$D$48</f>
        <v>0</v>
      </c>
      <c r="H22" s="339">
        <v>120</v>
      </c>
      <c r="I22" s="343">
        <f t="shared" si="2"/>
        <v>0</v>
      </c>
      <c r="J22" s="522"/>
      <c r="K22" s="525" t="s">
        <v>179</v>
      </c>
      <c r="L22" s="383" t="s">
        <v>114</v>
      </c>
      <c r="M22" s="383">
        <f>'SYF-2025-0093 BPU'!$G35</f>
        <v>0</v>
      </c>
      <c r="N22" s="384">
        <f>'SYF-2025-0093 BPU'!G35+'SYF-2025-0093 BPU'!G35*'SYF-2025-0093 BPU'!$D$48</f>
        <v>0</v>
      </c>
      <c r="O22" s="385">
        <v>20</v>
      </c>
      <c r="P22" s="386">
        <f>N22*O22</f>
        <v>0</v>
      </c>
      <c r="Q22" s="529"/>
      <c r="R22" s="525" t="s">
        <v>179</v>
      </c>
      <c r="S22" s="383" t="s">
        <v>114</v>
      </c>
      <c r="T22" s="391"/>
      <c r="U22" s="392" t="e">
        <f>'SYF-2025-0093 BPU'!H35+'SYF-2025-0093 BPU'!H35*'SYF-2025-0093 BPU'!$D$48</f>
        <v>#VALUE!</v>
      </c>
      <c r="V22" s="393"/>
      <c r="W22" s="394"/>
      <c r="X22" s="548"/>
      <c r="Y22" s="525" t="s">
        <v>179</v>
      </c>
      <c r="Z22" s="383" t="s">
        <v>114</v>
      </c>
      <c r="AA22" s="391"/>
      <c r="AB22" s="392" t="e">
        <f>'SYF-2025-0093 BPU'!I35+'SYF-2025-0093 BPU'!I35*'SYF-2025-0093 BPU'!$D$48</f>
        <v>#VALUE!</v>
      </c>
      <c r="AC22" s="393"/>
      <c r="AD22" s="394"/>
      <c r="AE22" s="13"/>
    </row>
    <row r="23" spans="2:31" ht="38.25" thickBot="1" x14ac:dyDescent="0.3">
      <c r="B23" s="17"/>
      <c r="C23" s="517"/>
      <c r="D23" s="506"/>
      <c r="E23" s="379" t="s">
        <v>116</v>
      </c>
      <c r="F23" s="379">
        <f>'SYF-2025-0093 BPU'!$F36</f>
        <v>0</v>
      </c>
      <c r="G23" s="378">
        <f>'SYF-2025-0093 BPU'!F36+'SYF-2025-0093 BPU'!F36*'SYF-2025-0093 BPU'!$D$48</f>
        <v>0</v>
      </c>
      <c r="H23" s="380">
        <v>75</v>
      </c>
      <c r="I23" s="381">
        <f t="shared" si="2"/>
        <v>0</v>
      </c>
      <c r="J23" s="522"/>
      <c r="K23" s="526"/>
      <c r="L23" s="387" t="s">
        <v>116</v>
      </c>
      <c r="M23" s="387">
        <f>'SYF-2025-0093 BPU'!$G36</f>
        <v>0</v>
      </c>
      <c r="N23" s="388">
        <f>'SYF-2025-0093 BPU'!G36+'SYF-2025-0093 BPU'!G36*'SYF-2025-0093 BPU'!$D$48</f>
        <v>0</v>
      </c>
      <c r="O23" s="389">
        <v>13</v>
      </c>
      <c r="P23" s="390">
        <f t="shared" si="3"/>
        <v>0</v>
      </c>
      <c r="Q23" s="529"/>
      <c r="R23" s="526"/>
      <c r="S23" s="387" t="s">
        <v>116</v>
      </c>
      <c r="T23" s="395"/>
      <c r="U23" s="396" t="e">
        <f>'SYF-2025-0093 BPU'!H36+'SYF-2025-0093 BPU'!H36*'SYF-2025-0093 BPU'!$D$48</f>
        <v>#VALUE!</v>
      </c>
      <c r="V23" s="397"/>
      <c r="W23" s="398"/>
      <c r="X23" s="548"/>
      <c r="Y23" s="526"/>
      <c r="Z23" s="387" t="s">
        <v>116</v>
      </c>
      <c r="AA23" s="395"/>
      <c r="AB23" s="396" t="e">
        <f>'SYF-2025-0093 BPU'!I36+'SYF-2025-0093 BPU'!I36*'SYF-2025-0093 BPU'!$D$48</f>
        <v>#VALUE!</v>
      </c>
      <c r="AC23" s="397"/>
      <c r="AD23" s="398"/>
      <c r="AE23" s="13"/>
    </row>
    <row r="24" spans="2:31" ht="38.25" thickTop="1" x14ac:dyDescent="0.25">
      <c r="B24" s="17"/>
      <c r="C24" s="517"/>
      <c r="D24" s="505" t="s">
        <v>146</v>
      </c>
      <c r="E24" s="337" t="s">
        <v>114</v>
      </c>
      <c r="F24" s="337">
        <f>'SYF-2025-0093 BPU'!$F37</f>
        <v>0</v>
      </c>
      <c r="G24" s="338">
        <f>'SYF-2025-0093 BPU'!F37+'SYF-2025-0093 BPU'!F37*'SYF-2025-0093 BPU'!$D$48</f>
        <v>0</v>
      </c>
      <c r="H24" s="339">
        <v>120</v>
      </c>
      <c r="I24" s="343">
        <f t="shared" si="2"/>
        <v>0</v>
      </c>
      <c r="J24" s="522"/>
      <c r="K24" s="525" t="s">
        <v>146</v>
      </c>
      <c r="L24" s="383" t="s">
        <v>114</v>
      </c>
      <c r="M24" s="383">
        <f>'SYF-2025-0093 BPU'!$G37</f>
        <v>0</v>
      </c>
      <c r="N24" s="384">
        <f>'SYF-2025-0093 BPU'!G37+'SYF-2025-0093 BPU'!G37*'SYF-2025-0093 BPU'!$D$48</f>
        <v>0</v>
      </c>
      <c r="O24" s="385">
        <v>20</v>
      </c>
      <c r="P24" s="386">
        <f t="shared" si="3"/>
        <v>0</v>
      </c>
      <c r="Q24" s="529"/>
      <c r="R24" s="525" t="s">
        <v>146</v>
      </c>
      <c r="S24" s="383" t="s">
        <v>114</v>
      </c>
      <c r="T24" s="383"/>
      <c r="U24" s="384">
        <f>'SYF-2025-0093 BPU'!H37+'SYF-2025-0093 BPU'!H37*'SYF-2025-0093 BPU'!$D$48</f>
        <v>0</v>
      </c>
      <c r="V24" s="385">
        <v>27</v>
      </c>
      <c r="W24" s="386">
        <f t="shared" si="0"/>
        <v>0</v>
      </c>
      <c r="X24" s="548"/>
      <c r="Y24" s="525" t="s">
        <v>146</v>
      </c>
      <c r="Z24" s="383" t="s">
        <v>114</v>
      </c>
      <c r="AA24" s="383"/>
      <c r="AB24" s="384">
        <f>'SYF-2025-0093 BPU'!I37+'SYF-2025-0093 BPU'!I37*'SYF-2025-0093 BPU'!$D$48</f>
        <v>0</v>
      </c>
      <c r="AC24" s="385">
        <v>52</v>
      </c>
      <c r="AD24" s="386">
        <f t="shared" si="1"/>
        <v>0</v>
      </c>
      <c r="AE24" s="13"/>
    </row>
    <row r="25" spans="2:31" ht="38.25" thickBot="1" x14ac:dyDescent="0.3">
      <c r="B25" s="17"/>
      <c r="C25" s="517"/>
      <c r="D25" s="506"/>
      <c r="E25" s="379" t="s">
        <v>116</v>
      </c>
      <c r="F25" s="379">
        <f>'SYF-2025-0093 BPU'!$F38</f>
        <v>0</v>
      </c>
      <c r="G25" s="378">
        <f>'SYF-2025-0093 BPU'!F38+'SYF-2025-0093 BPU'!F38*'SYF-2025-0093 BPU'!$D$48</f>
        <v>0</v>
      </c>
      <c r="H25" s="380">
        <v>75</v>
      </c>
      <c r="I25" s="381">
        <f t="shared" si="2"/>
        <v>0</v>
      </c>
      <c r="J25" s="522"/>
      <c r="K25" s="526"/>
      <c r="L25" s="387" t="s">
        <v>116</v>
      </c>
      <c r="M25" s="387">
        <f>'SYF-2025-0093 BPU'!$G38</f>
        <v>0</v>
      </c>
      <c r="N25" s="388">
        <f>'SYF-2025-0093 BPU'!G38+'SYF-2025-0093 BPU'!G38*'SYF-2025-0093 BPU'!$D$48</f>
        <v>0</v>
      </c>
      <c r="O25" s="389">
        <v>13</v>
      </c>
      <c r="P25" s="390">
        <f t="shared" si="3"/>
        <v>0</v>
      </c>
      <c r="Q25" s="529"/>
      <c r="R25" s="526"/>
      <c r="S25" s="387" t="s">
        <v>116</v>
      </c>
      <c r="T25" s="387"/>
      <c r="U25" s="388">
        <f>'SYF-2025-0093 BPU'!H38+'SYF-2025-0093 BPU'!H38*'SYF-2025-0093 BPU'!$D$48</f>
        <v>0</v>
      </c>
      <c r="V25" s="389">
        <v>18</v>
      </c>
      <c r="W25" s="390">
        <f t="shared" si="0"/>
        <v>0</v>
      </c>
      <c r="X25" s="548"/>
      <c r="Y25" s="526"/>
      <c r="Z25" s="387" t="s">
        <v>116</v>
      </c>
      <c r="AA25" s="387"/>
      <c r="AB25" s="388">
        <f>'SYF-2025-0093 BPU'!I38+'SYF-2025-0093 BPU'!I38*'SYF-2025-0093 BPU'!$D$48</f>
        <v>0</v>
      </c>
      <c r="AC25" s="389">
        <v>34</v>
      </c>
      <c r="AD25" s="390">
        <f t="shared" si="1"/>
        <v>0</v>
      </c>
      <c r="AE25" s="13"/>
    </row>
    <row r="26" spans="2:31" ht="38.25" thickTop="1" x14ac:dyDescent="0.25">
      <c r="B26" s="17"/>
      <c r="C26" s="517"/>
      <c r="D26" s="505" t="s">
        <v>147</v>
      </c>
      <c r="E26" s="337" t="s">
        <v>114</v>
      </c>
      <c r="F26" s="337">
        <f>'SYF-2025-0093 BPU'!$F39</f>
        <v>0</v>
      </c>
      <c r="G26" s="338">
        <f>'SYF-2025-0093 BPU'!F39+'SYF-2025-0093 BPU'!F39*'SYF-2025-0093 BPU'!$D$48</f>
        <v>0</v>
      </c>
      <c r="H26" s="339">
        <v>120</v>
      </c>
      <c r="I26" s="343">
        <f t="shared" si="2"/>
        <v>0</v>
      </c>
      <c r="J26" s="522"/>
      <c r="K26" s="525" t="s">
        <v>147</v>
      </c>
      <c r="L26" s="383" t="s">
        <v>114</v>
      </c>
      <c r="M26" s="383">
        <f>'SYF-2025-0093 BPU'!$G39</f>
        <v>0</v>
      </c>
      <c r="N26" s="384">
        <f>'SYF-2025-0093 BPU'!G39+'SYF-2025-0093 BPU'!G39*'SYF-2025-0093 BPU'!$D$48</f>
        <v>0</v>
      </c>
      <c r="O26" s="385">
        <v>20</v>
      </c>
      <c r="P26" s="386">
        <f t="shared" si="3"/>
        <v>0</v>
      </c>
      <c r="Q26" s="529"/>
      <c r="R26" s="525" t="s">
        <v>147</v>
      </c>
      <c r="S26" s="383" t="s">
        <v>114</v>
      </c>
      <c r="T26" s="391"/>
      <c r="U26" s="392" t="e">
        <f>'SYF-2025-0093 BPU'!H39+'SYF-2025-0093 BPU'!H39*'SYF-2025-0093 BPU'!$D$48</f>
        <v>#VALUE!</v>
      </c>
      <c r="V26" s="393"/>
      <c r="W26" s="394"/>
      <c r="X26" s="548"/>
      <c r="Y26" s="525" t="s">
        <v>147</v>
      </c>
      <c r="Z26" s="383" t="s">
        <v>114</v>
      </c>
      <c r="AA26" s="383"/>
      <c r="AB26" s="384">
        <f>'SYF-2025-0093 BPU'!I39+'SYF-2025-0093 BPU'!I39*'SYF-2025-0093 BPU'!$D$48</f>
        <v>0</v>
      </c>
      <c r="AC26" s="385">
        <v>52</v>
      </c>
      <c r="AD26" s="386">
        <f t="shared" si="1"/>
        <v>0</v>
      </c>
      <c r="AE26" s="13"/>
    </row>
    <row r="27" spans="2:31" ht="38.25" thickBot="1" x14ac:dyDescent="0.3">
      <c r="B27" s="17"/>
      <c r="C27" s="517"/>
      <c r="D27" s="506"/>
      <c r="E27" s="379" t="s">
        <v>116</v>
      </c>
      <c r="F27" s="379">
        <f>'SYF-2025-0093 BPU'!$F40</f>
        <v>0</v>
      </c>
      <c r="G27" s="378">
        <f>'SYF-2025-0093 BPU'!F40+'SYF-2025-0093 BPU'!F40*'SYF-2025-0093 BPU'!$D$48</f>
        <v>0</v>
      </c>
      <c r="H27" s="380">
        <v>75</v>
      </c>
      <c r="I27" s="381">
        <f t="shared" si="2"/>
        <v>0</v>
      </c>
      <c r="J27" s="522"/>
      <c r="K27" s="526"/>
      <c r="L27" s="387" t="s">
        <v>116</v>
      </c>
      <c r="M27" s="387">
        <f>'SYF-2025-0093 BPU'!$G40</f>
        <v>0</v>
      </c>
      <c r="N27" s="388">
        <f>'SYF-2025-0093 BPU'!G40+'SYF-2025-0093 BPU'!G40*'SYF-2025-0093 BPU'!$D$48</f>
        <v>0</v>
      </c>
      <c r="O27" s="389">
        <v>13</v>
      </c>
      <c r="P27" s="390">
        <f t="shared" si="3"/>
        <v>0</v>
      </c>
      <c r="Q27" s="529"/>
      <c r="R27" s="526"/>
      <c r="S27" s="387" t="s">
        <v>116</v>
      </c>
      <c r="T27" s="395"/>
      <c r="U27" s="396" t="e">
        <f>'SYF-2025-0093 BPU'!H40+'SYF-2025-0093 BPU'!H40*'SYF-2025-0093 BPU'!$D$48</f>
        <v>#VALUE!</v>
      </c>
      <c r="V27" s="397"/>
      <c r="W27" s="398"/>
      <c r="X27" s="548"/>
      <c r="Y27" s="526"/>
      <c r="Z27" s="387" t="s">
        <v>116</v>
      </c>
      <c r="AA27" s="387"/>
      <c r="AB27" s="388">
        <f>'SYF-2025-0093 BPU'!I40+'SYF-2025-0093 BPU'!I40*'SYF-2025-0093 BPU'!$D$48</f>
        <v>0</v>
      </c>
      <c r="AC27" s="389">
        <v>34</v>
      </c>
      <c r="AD27" s="390">
        <f t="shared" si="1"/>
        <v>0</v>
      </c>
      <c r="AE27" s="13"/>
    </row>
    <row r="28" spans="2:31" ht="38.25" thickTop="1" x14ac:dyDescent="0.25">
      <c r="B28" s="17"/>
      <c r="C28" s="517"/>
      <c r="D28" s="505" t="s">
        <v>148</v>
      </c>
      <c r="E28" s="337" t="s">
        <v>114</v>
      </c>
      <c r="F28" s="337">
        <f>'SYF-2025-0093 BPU'!$F41</f>
        <v>0</v>
      </c>
      <c r="G28" s="338">
        <f>'SYF-2025-0093 BPU'!F41+'SYF-2025-0093 BPU'!F41*'SYF-2025-0093 BPU'!$D$48</f>
        <v>0</v>
      </c>
      <c r="H28" s="339">
        <v>120</v>
      </c>
      <c r="I28" s="343">
        <f t="shared" si="2"/>
        <v>0</v>
      </c>
      <c r="J28" s="522"/>
      <c r="K28" s="525" t="s">
        <v>148</v>
      </c>
      <c r="L28" s="383" t="s">
        <v>114</v>
      </c>
      <c r="M28" s="383">
        <f>'SYF-2025-0093 BPU'!$G41</f>
        <v>0</v>
      </c>
      <c r="N28" s="384">
        <f>'SYF-2025-0093 BPU'!G41+'SYF-2025-0093 BPU'!G41*'SYF-2025-0093 BPU'!$D$48</f>
        <v>0</v>
      </c>
      <c r="O28" s="385">
        <v>20</v>
      </c>
      <c r="P28" s="386">
        <f t="shared" si="3"/>
        <v>0</v>
      </c>
      <c r="Q28" s="529"/>
      <c r="R28" s="525" t="s">
        <v>148</v>
      </c>
      <c r="S28" s="383" t="s">
        <v>114</v>
      </c>
      <c r="T28" s="391"/>
      <c r="U28" s="392" t="e">
        <f>'SYF-2025-0093 BPU'!H41+'SYF-2025-0093 BPU'!H41*'SYF-2025-0093 BPU'!$D$48</f>
        <v>#VALUE!</v>
      </c>
      <c r="V28" s="393"/>
      <c r="W28" s="394"/>
      <c r="X28" s="548"/>
      <c r="Y28" s="525" t="s">
        <v>148</v>
      </c>
      <c r="Z28" s="383" t="s">
        <v>114</v>
      </c>
      <c r="AA28" s="383"/>
      <c r="AB28" s="384">
        <f>'SYF-2025-0093 BPU'!I41+'SYF-2025-0093 BPU'!I41*'SYF-2025-0093 BPU'!$D$48</f>
        <v>0</v>
      </c>
      <c r="AC28" s="385">
        <v>52</v>
      </c>
      <c r="AD28" s="386">
        <f t="shared" si="1"/>
        <v>0</v>
      </c>
      <c r="AE28" s="13"/>
    </row>
    <row r="29" spans="2:31" ht="38.25" thickBot="1" x14ac:dyDescent="0.3">
      <c r="B29" s="17"/>
      <c r="C29" s="517"/>
      <c r="D29" s="506"/>
      <c r="E29" s="379" t="s">
        <v>116</v>
      </c>
      <c r="F29" s="379">
        <f>'SYF-2025-0093 BPU'!$F42</f>
        <v>0</v>
      </c>
      <c r="G29" s="378">
        <f>'SYF-2025-0093 BPU'!F42+'SYF-2025-0093 BPU'!F42*'SYF-2025-0093 BPU'!$D$48</f>
        <v>0</v>
      </c>
      <c r="H29" s="380">
        <v>75</v>
      </c>
      <c r="I29" s="381">
        <f t="shared" si="2"/>
        <v>0</v>
      </c>
      <c r="J29" s="522"/>
      <c r="K29" s="526"/>
      <c r="L29" s="387" t="s">
        <v>116</v>
      </c>
      <c r="M29" s="387">
        <f>'SYF-2025-0093 BPU'!$G42</f>
        <v>0</v>
      </c>
      <c r="N29" s="388">
        <f>'SYF-2025-0093 BPU'!G42+'SYF-2025-0093 BPU'!G42*'SYF-2025-0093 BPU'!$D$48</f>
        <v>0</v>
      </c>
      <c r="O29" s="389">
        <v>13</v>
      </c>
      <c r="P29" s="390">
        <f t="shared" si="3"/>
        <v>0</v>
      </c>
      <c r="Q29" s="529"/>
      <c r="R29" s="526"/>
      <c r="S29" s="387" t="s">
        <v>116</v>
      </c>
      <c r="T29" s="395"/>
      <c r="U29" s="396" t="e">
        <f>'SYF-2025-0093 BPU'!H42+'SYF-2025-0093 BPU'!H42*'SYF-2025-0093 BPU'!$D$48</f>
        <v>#VALUE!</v>
      </c>
      <c r="V29" s="397"/>
      <c r="W29" s="398"/>
      <c r="X29" s="548"/>
      <c r="Y29" s="526"/>
      <c r="Z29" s="387" t="s">
        <v>116</v>
      </c>
      <c r="AA29" s="387"/>
      <c r="AB29" s="388">
        <f>'SYF-2025-0093 BPU'!I42+'SYF-2025-0093 BPU'!I42*'SYF-2025-0093 BPU'!$D$48</f>
        <v>0</v>
      </c>
      <c r="AC29" s="389">
        <v>34</v>
      </c>
      <c r="AD29" s="390">
        <f t="shared" si="1"/>
        <v>0</v>
      </c>
      <c r="AE29" s="13"/>
    </row>
    <row r="30" spans="2:31" ht="38.25" thickTop="1" x14ac:dyDescent="0.25">
      <c r="B30" s="17"/>
      <c r="C30" s="517"/>
      <c r="D30" s="505" t="s">
        <v>149</v>
      </c>
      <c r="E30" s="337" t="s">
        <v>114</v>
      </c>
      <c r="F30" s="337">
        <f>'SYF-2025-0093 BPU'!$F43</f>
        <v>0</v>
      </c>
      <c r="G30" s="338">
        <f>'SYF-2025-0093 BPU'!F43+'SYF-2025-0093 BPU'!F43*'SYF-2025-0093 BPU'!$D$48</f>
        <v>0</v>
      </c>
      <c r="H30" s="339">
        <v>120</v>
      </c>
      <c r="I30" s="343">
        <f t="shared" si="2"/>
        <v>0</v>
      </c>
      <c r="J30" s="522"/>
      <c r="K30" s="525" t="s">
        <v>149</v>
      </c>
      <c r="L30" s="383" t="s">
        <v>114</v>
      </c>
      <c r="M30" s="383">
        <f>'SYF-2025-0093 BPU'!$G43</f>
        <v>0</v>
      </c>
      <c r="N30" s="384">
        <f>'SYF-2025-0093 BPU'!G43+'SYF-2025-0093 BPU'!G43*'SYF-2025-0093 BPU'!$D$48</f>
        <v>0</v>
      </c>
      <c r="O30" s="385">
        <v>20</v>
      </c>
      <c r="P30" s="386">
        <f t="shared" si="3"/>
        <v>0</v>
      </c>
      <c r="Q30" s="529"/>
      <c r="R30" s="525" t="s">
        <v>149</v>
      </c>
      <c r="S30" s="383" t="s">
        <v>114</v>
      </c>
      <c r="T30" s="383"/>
      <c r="U30" s="384">
        <f>'SYF-2025-0093 BPU'!H43+'SYF-2025-0093 BPU'!H43*'SYF-2025-0093 BPU'!$D$48</f>
        <v>0</v>
      </c>
      <c r="V30" s="385">
        <v>27</v>
      </c>
      <c r="W30" s="386">
        <f t="shared" si="0"/>
        <v>0</v>
      </c>
      <c r="X30" s="548"/>
      <c r="Y30" s="525" t="s">
        <v>149</v>
      </c>
      <c r="Z30" s="383" t="s">
        <v>114</v>
      </c>
      <c r="AA30" s="383"/>
      <c r="AB30" s="384">
        <f>'SYF-2025-0093 BPU'!I43+'SYF-2025-0093 BPU'!I43*'SYF-2025-0093 BPU'!$D$48</f>
        <v>0</v>
      </c>
      <c r="AC30" s="385">
        <v>52</v>
      </c>
      <c r="AD30" s="386">
        <f t="shared" si="1"/>
        <v>0</v>
      </c>
      <c r="AE30" s="13"/>
    </row>
    <row r="31" spans="2:31" ht="38.25" thickBot="1" x14ac:dyDescent="0.3">
      <c r="B31" s="17"/>
      <c r="C31" s="518"/>
      <c r="D31" s="506"/>
      <c r="E31" s="379" t="s">
        <v>116</v>
      </c>
      <c r="F31" s="379">
        <f>'SYF-2025-0093 BPU'!$F44</f>
        <v>0</v>
      </c>
      <c r="G31" s="378">
        <f>'SYF-2025-0093 BPU'!F44+'SYF-2025-0093 BPU'!F44*'SYF-2025-0093 BPU'!$D$48</f>
        <v>0</v>
      </c>
      <c r="H31" s="380">
        <v>75</v>
      </c>
      <c r="I31" s="381">
        <f t="shared" si="2"/>
        <v>0</v>
      </c>
      <c r="J31" s="523"/>
      <c r="K31" s="526"/>
      <c r="L31" s="387" t="s">
        <v>116</v>
      </c>
      <c r="M31" s="387">
        <f>'SYF-2025-0093 BPU'!$G44</f>
        <v>0</v>
      </c>
      <c r="N31" s="388">
        <f>'SYF-2025-0093 BPU'!G44+'SYF-2025-0093 BPU'!G44*'SYF-2025-0093 BPU'!$D$48</f>
        <v>0</v>
      </c>
      <c r="O31" s="389">
        <v>13</v>
      </c>
      <c r="P31" s="390">
        <f t="shared" si="3"/>
        <v>0</v>
      </c>
      <c r="Q31" s="530"/>
      <c r="R31" s="526"/>
      <c r="S31" s="387" t="s">
        <v>116</v>
      </c>
      <c r="T31" s="387"/>
      <c r="U31" s="388">
        <f>'SYF-2025-0093 BPU'!H44+'SYF-2025-0093 BPU'!H44*'SYF-2025-0093 BPU'!$D$48</f>
        <v>0</v>
      </c>
      <c r="V31" s="389">
        <v>18</v>
      </c>
      <c r="W31" s="390">
        <f t="shared" si="0"/>
        <v>0</v>
      </c>
      <c r="X31" s="549"/>
      <c r="Y31" s="526"/>
      <c r="Z31" s="387" t="s">
        <v>116</v>
      </c>
      <c r="AA31" s="387"/>
      <c r="AB31" s="388">
        <f>'SYF-2025-0093 BPU'!I44+'SYF-2025-0093 BPU'!I44*'SYF-2025-0093 BPU'!$D$48</f>
        <v>0</v>
      </c>
      <c r="AC31" s="389">
        <v>34</v>
      </c>
      <c r="AD31" s="390">
        <f t="shared" si="1"/>
        <v>0</v>
      </c>
      <c r="AE31" s="13"/>
    </row>
    <row r="32" spans="2:31" ht="38.25" thickTop="1" x14ac:dyDescent="0.25">
      <c r="B32" s="17"/>
      <c r="C32" s="518"/>
      <c r="D32" s="505" t="s">
        <v>150</v>
      </c>
      <c r="E32" s="337" t="s">
        <v>114</v>
      </c>
      <c r="F32" s="337">
        <f>'SYF-2025-0093 BPU'!$F45</f>
        <v>0</v>
      </c>
      <c r="G32" s="338">
        <f>'SYF-2025-0093 BPU'!F45+'SYF-2025-0093 BPU'!F45*'SYF-2025-0093 BPU'!$D$48</f>
        <v>0</v>
      </c>
      <c r="H32" s="339">
        <v>120</v>
      </c>
      <c r="I32" s="343">
        <f t="shared" si="2"/>
        <v>0</v>
      </c>
      <c r="J32" s="523"/>
      <c r="K32" s="525" t="s">
        <v>150</v>
      </c>
      <c r="L32" s="383" t="s">
        <v>114</v>
      </c>
      <c r="M32" s="391"/>
      <c r="N32" s="392" t="e">
        <f>'SYF-2025-0093 BPU'!G45+'SYF-2025-0093 BPU'!G45*'SYF-2025-0093 BPU'!$D$48</f>
        <v>#VALUE!</v>
      </c>
      <c r="O32" s="393"/>
      <c r="P32" s="394"/>
      <c r="Q32" s="530"/>
      <c r="R32" s="525" t="s">
        <v>150</v>
      </c>
      <c r="S32" s="383" t="s">
        <v>114</v>
      </c>
      <c r="T32" s="383"/>
      <c r="U32" s="399">
        <f>'SYF-2025-0093 BPU'!H45+'SYF-2025-0093 BPU'!H45*'SYF-2025-0093 BPU'!$D$48</f>
        <v>0</v>
      </c>
      <c r="V32" s="385">
        <v>27</v>
      </c>
      <c r="W32" s="400">
        <f t="shared" si="0"/>
        <v>0</v>
      </c>
      <c r="X32" s="549"/>
      <c r="Y32" s="525" t="s">
        <v>150</v>
      </c>
      <c r="Z32" s="383" t="s">
        <v>114</v>
      </c>
      <c r="AA32" s="383"/>
      <c r="AB32" s="384">
        <f>'SYF-2025-0093 BPU'!I45+'SYF-2025-0093 BPU'!I45*'SYF-2025-0093 BPU'!$D$48</f>
        <v>0</v>
      </c>
      <c r="AC32" s="385">
        <v>52</v>
      </c>
      <c r="AD32" s="386">
        <f t="shared" si="1"/>
        <v>0</v>
      </c>
    </row>
    <row r="33" spans="2:30" ht="63.75" customHeight="1" thickBot="1" x14ac:dyDescent="0.3">
      <c r="B33" s="17"/>
      <c r="C33" s="519"/>
      <c r="D33" s="507"/>
      <c r="E33" s="403" t="s">
        <v>116</v>
      </c>
      <c r="F33" s="403">
        <f>'SYF-2025-0093 BPU'!$F46</f>
        <v>0</v>
      </c>
      <c r="G33" s="404">
        <f>'SYF-2025-0093 BPU'!F46+'SYF-2025-0093 BPU'!F46*'SYF-2025-0093 BPU'!$D$48</f>
        <v>0</v>
      </c>
      <c r="H33" s="405">
        <v>75</v>
      </c>
      <c r="I33" s="406">
        <f t="shared" si="2"/>
        <v>0</v>
      </c>
      <c r="J33" s="524"/>
      <c r="K33" s="526"/>
      <c r="L33" s="387" t="s">
        <v>116</v>
      </c>
      <c r="M33" s="395"/>
      <c r="N33" s="396" t="e">
        <f>'SYF-2025-0093 BPU'!G46+'SYF-2025-0093 BPU'!G46*'SYF-2025-0093 BPU'!$D$48</f>
        <v>#VALUE!</v>
      </c>
      <c r="O33" s="397"/>
      <c r="P33" s="398"/>
      <c r="Q33" s="530"/>
      <c r="R33" s="526"/>
      <c r="S33" s="387" t="s">
        <v>116</v>
      </c>
      <c r="T33" s="387"/>
      <c r="U33" s="401">
        <f>'SYF-2025-0093 BPU'!H46+'SYF-2025-0093 BPU'!H46*'SYF-2025-0093 BPU'!$D$48</f>
        <v>0</v>
      </c>
      <c r="V33" s="389">
        <v>18</v>
      </c>
      <c r="W33" s="402">
        <f t="shared" si="0"/>
        <v>0</v>
      </c>
      <c r="X33" s="549"/>
      <c r="Y33" s="526"/>
      <c r="Z33" s="387" t="s">
        <v>116</v>
      </c>
      <c r="AA33" s="387"/>
      <c r="AB33" s="388">
        <f>'SYF-2025-0093 BPU'!I46+'SYF-2025-0093 BPU'!I46*'SYF-2025-0093 BPU'!$D$48</f>
        <v>0</v>
      </c>
      <c r="AC33" s="389">
        <v>34</v>
      </c>
      <c r="AD33" s="390">
        <f t="shared" si="1"/>
        <v>0</v>
      </c>
    </row>
    <row r="34" spans="2:30" ht="106.5" customHeight="1" thickTop="1" thickBot="1" x14ac:dyDescent="0.3">
      <c r="G34" s="533" t="s">
        <v>169</v>
      </c>
      <c r="H34" s="534"/>
      <c r="I34" s="382">
        <f>SUM(I14:I33)</f>
        <v>0</v>
      </c>
      <c r="N34" s="535" t="s">
        <v>170</v>
      </c>
      <c r="O34" s="536"/>
      <c r="P34" s="382">
        <f>SUM(P14:P33)</f>
        <v>0</v>
      </c>
      <c r="U34" s="537" t="s">
        <v>171</v>
      </c>
      <c r="V34" s="538"/>
      <c r="W34" s="382">
        <f>SUM(W14:W33)</f>
        <v>0</v>
      </c>
      <c r="AB34" s="539" t="s">
        <v>172</v>
      </c>
      <c r="AC34" s="540"/>
      <c r="AD34" s="382">
        <f>SUM(AD14:AD33)</f>
        <v>0</v>
      </c>
    </row>
    <row r="35" spans="2:30" ht="16.5" thickTop="1" x14ac:dyDescent="0.25"/>
  </sheetData>
  <mergeCells count="59">
    <mergeCell ref="K22:K23"/>
    <mergeCell ref="R20:R21"/>
    <mergeCell ref="R22:R23"/>
    <mergeCell ref="Y20:Y21"/>
    <mergeCell ref="Y22:Y23"/>
    <mergeCell ref="X12:AD12"/>
    <mergeCell ref="G34:H34"/>
    <mergeCell ref="N34:O34"/>
    <mergeCell ref="U34:V34"/>
    <mergeCell ref="AB34:AC34"/>
    <mergeCell ref="C12:I12"/>
    <mergeCell ref="J12:P12"/>
    <mergeCell ref="Q12:W12"/>
    <mergeCell ref="X13:Y13"/>
    <mergeCell ref="X14:X33"/>
    <mergeCell ref="Y14:Y15"/>
    <mergeCell ref="Y16:Y17"/>
    <mergeCell ref="Y18:Y19"/>
    <mergeCell ref="Y24:Y25"/>
    <mergeCell ref="Y26:Y27"/>
    <mergeCell ref="Y28:Y29"/>
    <mergeCell ref="Y30:Y31"/>
    <mergeCell ref="Y32:Y33"/>
    <mergeCell ref="K26:K27"/>
    <mergeCell ref="K28:K29"/>
    <mergeCell ref="K30:K31"/>
    <mergeCell ref="K32:K33"/>
    <mergeCell ref="D18:D19"/>
    <mergeCell ref="D24:D25"/>
    <mergeCell ref="D26:D27"/>
    <mergeCell ref="Q13:R13"/>
    <mergeCell ref="Q14:Q33"/>
    <mergeCell ref="R14:R15"/>
    <mergeCell ref="R16:R17"/>
    <mergeCell ref="R18:R19"/>
    <mergeCell ref="R24:R25"/>
    <mergeCell ref="R26:R27"/>
    <mergeCell ref="R28:R29"/>
    <mergeCell ref="R30:R31"/>
    <mergeCell ref="R32:R33"/>
    <mergeCell ref="D20:D21"/>
    <mergeCell ref="D22:D23"/>
    <mergeCell ref="K20:K21"/>
    <mergeCell ref="D28:D29"/>
    <mergeCell ref="D30:D31"/>
    <mergeCell ref="D32:D33"/>
    <mergeCell ref="B3:S3"/>
    <mergeCell ref="C5:D5"/>
    <mergeCell ref="H5:J5"/>
    <mergeCell ref="C13:D13"/>
    <mergeCell ref="C14:C33"/>
    <mergeCell ref="J13:K13"/>
    <mergeCell ref="J14:J33"/>
    <mergeCell ref="K14:K15"/>
    <mergeCell ref="K16:K17"/>
    <mergeCell ref="K18:K19"/>
    <mergeCell ref="K24:K25"/>
    <mergeCell ref="D14:D15"/>
    <mergeCell ref="D16:D17"/>
  </mergeCells>
  <pageMargins left="0.51181102362204722" right="0.51181102362204722" top="0.55118110236220474" bottom="0.55118110236220474" header="0.31496062992125984" footer="0.31496062992125984"/>
  <pageSetup paperSize="9" scale="6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99"/>
  </sheetPr>
  <dimension ref="B1:O26"/>
  <sheetViews>
    <sheetView showGridLines="0" zoomScale="58" zoomScaleNormal="85" zoomScaleSheetLayoutView="25" workbookViewId="0">
      <selection activeCell="B2" sqref="B2:N2"/>
    </sheetView>
  </sheetViews>
  <sheetFormatPr baseColWidth="10" defaultRowHeight="15.75" x14ac:dyDescent="0.25"/>
  <cols>
    <col min="1" max="1" width="1.125" customWidth="1"/>
    <col min="2" max="2" width="1.375" customWidth="1"/>
    <col min="3" max="3" width="3.375" customWidth="1"/>
    <col min="4" max="4" width="29.125" customWidth="1"/>
    <col min="5" max="6" width="15.625" customWidth="1"/>
    <col min="7" max="7" width="26.625" customWidth="1"/>
    <col min="8" max="8" width="25.125" customWidth="1"/>
    <col min="9" max="9" width="14.375" customWidth="1"/>
    <col min="10" max="10" width="17.625" customWidth="1"/>
    <col min="11" max="11" width="18.5" customWidth="1"/>
    <col min="12" max="12" width="0.625" customWidth="1"/>
    <col min="13" max="13" width="17.375" customWidth="1"/>
    <col min="14" max="14" width="1.5" customWidth="1"/>
    <col min="16" max="16" width="11.125" customWidth="1"/>
  </cols>
  <sheetData>
    <row r="1" spans="2:15" ht="10.35" customHeight="1" thickBot="1" x14ac:dyDescent="0.3">
      <c r="B1" s="13"/>
      <c r="C1" s="13"/>
      <c r="D1" s="13"/>
      <c r="E1" s="13"/>
      <c r="F1" s="13"/>
      <c r="G1" s="13"/>
      <c r="H1" s="13"/>
      <c r="I1" s="13"/>
      <c r="J1" s="13"/>
      <c r="K1" s="13"/>
      <c r="L1" s="13"/>
      <c r="M1" s="13"/>
      <c r="N1" s="13"/>
    </row>
    <row r="2" spans="2:15" ht="262.5" customHeight="1" thickBot="1" x14ac:dyDescent="0.3">
      <c r="B2" s="563" t="s">
        <v>213</v>
      </c>
      <c r="C2" s="564"/>
      <c r="D2" s="564"/>
      <c r="E2" s="564"/>
      <c r="F2" s="564"/>
      <c r="G2" s="564"/>
      <c r="H2" s="564"/>
      <c r="I2" s="564"/>
      <c r="J2" s="564"/>
      <c r="K2" s="564"/>
      <c r="L2" s="564"/>
      <c r="M2" s="564"/>
      <c r="N2" s="565"/>
    </row>
    <row r="3" spans="2:15" ht="34.5" customHeight="1" thickBot="1" x14ac:dyDescent="0.3">
      <c r="B3" s="38"/>
      <c r="C3" s="566" t="s">
        <v>25</v>
      </c>
      <c r="D3" s="566"/>
      <c r="E3" s="566"/>
      <c r="F3" s="566"/>
      <c r="G3" s="566"/>
      <c r="H3" s="566"/>
      <c r="I3" s="566"/>
      <c r="J3" s="566"/>
      <c r="K3" s="566"/>
      <c r="L3" s="566"/>
      <c r="M3" s="566"/>
      <c r="N3" s="567"/>
    </row>
    <row r="4" spans="2:15" ht="18.75" customHeight="1" x14ac:dyDescent="0.25">
      <c r="B4" s="14"/>
      <c r="C4" s="15"/>
      <c r="D4" s="15"/>
      <c r="E4" s="15"/>
      <c r="F4" s="15"/>
      <c r="G4" s="15"/>
      <c r="H4" s="15"/>
      <c r="I4" s="15"/>
      <c r="J4" s="15"/>
      <c r="K4" s="15"/>
      <c r="L4" s="15"/>
      <c r="M4" s="15"/>
      <c r="N4" s="16"/>
    </row>
    <row r="5" spans="2:15" ht="31.5" customHeight="1" x14ac:dyDescent="0.25">
      <c r="B5" s="17"/>
      <c r="C5" s="511" t="s">
        <v>18</v>
      </c>
      <c r="D5" s="511"/>
      <c r="E5" s="512"/>
      <c r="F5" s="512"/>
      <c r="G5" s="512"/>
      <c r="H5" s="512"/>
      <c r="I5" s="512"/>
      <c r="J5" s="512"/>
      <c r="K5" s="512"/>
      <c r="L5" s="512"/>
      <c r="M5" s="512"/>
      <c r="N5" s="18"/>
      <c r="O5" s="19"/>
    </row>
    <row r="6" spans="2:15" s="19" customFormat="1" ht="6" customHeight="1" x14ac:dyDescent="0.25">
      <c r="B6" s="20"/>
      <c r="C6" s="21"/>
      <c r="D6" s="21"/>
      <c r="E6" s="21"/>
      <c r="F6" s="21"/>
      <c r="G6" s="21"/>
      <c r="H6" s="21"/>
      <c r="I6" s="21"/>
      <c r="J6" s="21"/>
      <c r="K6" s="22"/>
      <c r="L6" s="22"/>
      <c r="M6" s="22"/>
      <c r="N6" s="18"/>
    </row>
    <row r="7" spans="2:15" s="19" customFormat="1" ht="33" customHeight="1" x14ac:dyDescent="0.25">
      <c r="B7" s="20"/>
      <c r="C7" s="37" t="s">
        <v>26</v>
      </c>
      <c r="D7" s="23"/>
      <c r="E7" s="23"/>
      <c r="F7" s="23"/>
      <c r="G7" s="23"/>
      <c r="H7" s="23"/>
      <c r="I7" s="23"/>
      <c r="J7" s="23"/>
      <c r="K7" s="23"/>
      <c r="L7" s="23"/>
      <c r="M7" s="23"/>
      <c r="N7" s="18"/>
    </row>
    <row r="8" spans="2:15" s="19" customFormat="1" ht="41.45" customHeight="1" x14ac:dyDescent="0.25">
      <c r="B8" s="20"/>
      <c r="C8" s="570" t="s">
        <v>27</v>
      </c>
      <c r="D8" s="570"/>
      <c r="E8" s="570"/>
      <c r="F8" s="570"/>
      <c r="G8" s="570"/>
      <c r="H8" s="570"/>
      <c r="I8" s="570"/>
      <c r="J8" s="570"/>
      <c r="K8" s="570"/>
      <c r="L8" s="570"/>
      <c r="M8" s="570"/>
      <c r="N8" s="18"/>
    </row>
    <row r="9" spans="2:15" s="19" customFormat="1" ht="23.45" customHeight="1" x14ac:dyDescent="0.25">
      <c r="B9" s="20"/>
      <c r="C9" s="33"/>
      <c r="D9" s="23"/>
      <c r="E9" s="23"/>
      <c r="F9" s="23"/>
      <c r="G9" s="23"/>
      <c r="H9" s="36" t="s">
        <v>24</v>
      </c>
      <c r="I9" s="23"/>
      <c r="J9" s="23"/>
      <c r="K9" s="23"/>
      <c r="L9" s="23"/>
      <c r="M9" s="23"/>
      <c r="N9" s="18"/>
    </row>
    <row r="10" spans="2:15" s="19" customFormat="1" ht="23.45" customHeight="1" x14ac:dyDescent="0.25">
      <c r="B10" s="20"/>
      <c r="C10" s="33"/>
      <c r="D10" s="568" t="s">
        <v>98</v>
      </c>
      <c r="E10" s="568"/>
      <c r="F10" s="568"/>
      <c r="G10" s="569"/>
      <c r="H10" s="35">
        <f>'SYF-2025-0093 DPGF ANNEE1'!G83</f>
        <v>0</v>
      </c>
      <c r="I10" s="23"/>
      <c r="J10" s="23"/>
      <c r="K10" s="23"/>
      <c r="L10" s="23"/>
      <c r="M10" s="23"/>
      <c r="N10" s="18"/>
    </row>
    <row r="11" spans="2:15" s="19" customFormat="1" ht="23.45" customHeight="1" x14ac:dyDescent="0.25">
      <c r="B11" s="20"/>
      <c r="C11" s="33"/>
      <c r="D11" s="568" t="s">
        <v>99</v>
      </c>
      <c r="E11" s="568"/>
      <c r="F11" s="568"/>
      <c r="G11" s="569"/>
      <c r="H11" s="35">
        <f>'SYF-2025-0093 DPGF ANNEE2'!G83</f>
        <v>0</v>
      </c>
      <c r="I11" s="23"/>
      <c r="J11" s="23"/>
      <c r="K11" s="23"/>
      <c r="L11" s="23"/>
      <c r="M11" s="23"/>
      <c r="N11" s="18"/>
    </row>
    <row r="12" spans="2:15" s="19" customFormat="1" ht="23.45" customHeight="1" x14ac:dyDescent="0.25">
      <c r="B12" s="20"/>
      <c r="C12" s="33"/>
      <c r="D12" s="568" t="s">
        <v>100</v>
      </c>
      <c r="E12" s="568"/>
      <c r="F12" s="568"/>
      <c r="G12" s="569"/>
      <c r="H12" s="35">
        <f>'SYF-2025-0093 DPGF ANNEE3'!G83</f>
        <v>0</v>
      </c>
      <c r="I12" s="23"/>
      <c r="J12" s="23"/>
      <c r="K12" s="23"/>
      <c r="L12" s="23"/>
      <c r="M12" s="23"/>
      <c r="N12" s="18"/>
    </row>
    <row r="13" spans="2:15" s="19" customFormat="1" ht="23.45" customHeight="1" x14ac:dyDescent="0.25">
      <c r="B13" s="20"/>
      <c r="C13" s="33"/>
      <c r="D13" s="561" t="s">
        <v>173</v>
      </c>
      <c r="E13" s="561"/>
      <c r="F13" s="561"/>
      <c r="G13" s="562"/>
      <c r="H13" s="34">
        <f>'SYF-2025-0093 DQE'!I34</f>
        <v>0</v>
      </c>
      <c r="I13" s="23"/>
      <c r="J13" s="23"/>
      <c r="K13" s="23"/>
      <c r="L13" s="23"/>
      <c r="M13" s="23"/>
      <c r="N13" s="18"/>
    </row>
    <row r="14" spans="2:15" s="19" customFormat="1" ht="23.45" customHeight="1" x14ac:dyDescent="0.25">
      <c r="B14" s="20"/>
      <c r="C14" s="33"/>
      <c r="D14" s="561" t="s">
        <v>174</v>
      </c>
      <c r="E14" s="561"/>
      <c r="F14" s="561"/>
      <c r="G14" s="562"/>
      <c r="H14" s="34">
        <f>'SYF-2025-0093 DQE'!P34</f>
        <v>0</v>
      </c>
      <c r="I14" s="23"/>
      <c r="J14" s="23"/>
      <c r="K14" s="23"/>
      <c r="L14" s="23"/>
      <c r="M14" s="23"/>
      <c r="N14" s="18"/>
    </row>
    <row r="15" spans="2:15" s="19" customFormat="1" ht="23.45" customHeight="1" x14ac:dyDescent="0.25">
      <c r="B15" s="20"/>
      <c r="C15" s="33"/>
      <c r="D15" s="561" t="s">
        <v>175</v>
      </c>
      <c r="E15" s="561"/>
      <c r="F15" s="561"/>
      <c r="G15" s="562"/>
      <c r="H15" s="34">
        <f>'SYF-2025-0093 DQE'!W34</f>
        <v>0</v>
      </c>
      <c r="I15" s="23"/>
      <c r="J15" s="23"/>
      <c r="K15" s="23"/>
      <c r="L15" s="23"/>
      <c r="M15" s="23"/>
      <c r="N15" s="18"/>
    </row>
    <row r="16" spans="2:15" s="19" customFormat="1" ht="23.45" customHeight="1" thickBot="1" x14ac:dyDescent="0.3">
      <c r="B16" s="20"/>
      <c r="C16" s="33"/>
      <c r="D16" s="561" t="s">
        <v>176</v>
      </c>
      <c r="E16" s="561"/>
      <c r="F16" s="561"/>
      <c r="G16" s="562"/>
      <c r="H16" s="34">
        <f>'SYF-2025-0093 DQE'!AD34</f>
        <v>0</v>
      </c>
      <c r="I16" s="23"/>
      <c r="J16" s="23"/>
      <c r="K16" s="23"/>
      <c r="L16" s="23"/>
      <c r="M16" s="23"/>
      <c r="N16" s="18"/>
    </row>
    <row r="17" spans="2:15" s="19" customFormat="1" ht="23.45" customHeight="1" thickBot="1" x14ac:dyDescent="0.3">
      <c r="B17" s="20"/>
      <c r="C17" s="33"/>
      <c r="D17" s="555" t="s">
        <v>29</v>
      </c>
      <c r="E17" s="556"/>
      <c r="F17" s="556"/>
      <c r="G17" s="557"/>
      <c r="H17" s="32">
        <f>SUM(H10:H16)</f>
        <v>0</v>
      </c>
      <c r="I17" s="23"/>
      <c r="J17" s="23"/>
      <c r="K17" s="23"/>
      <c r="L17" s="23"/>
      <c r="M17" s="23"/>
      <c r="N17" s="18"/>
    </row>
    <row r="18" spans="2:15" s="19" customFormat="1" ht="23.45" customHeight="1" x14ac:dyDescent="0.25">
      <c r="B18" s="20"/>
      <c r="C18" s="23"/>
      <c r="D18" s="23"/>
      <c r="E18" s="23"/>
      <c r="F18" s="23"/>
      <c r="G18" s="23"/>
      <c r="H18" s="23"/>
      <c r="I18" s="23"/>
      <c r="J18" s="23"/>
      <c r="K18" s="23"/>
      <c r="L18" s="23"/>
      <c r="M18" s="23"/>
      <c r="N18" s="18"/>
    </row>
    <row r="19" spans="2:15" s="19" customFormat="1" ht="23.45" customHeight="1" x14ac:dyDescent="0.25">
      <c r="B19" s="20"/>
      <c r="C19" s="23"/>
      <c r="D19" s="23"/>
      <c r="E19" s="23"/>
      <c r="F19" s="23"/>
      <c r="G19" s="23"/>
      <c r="H19" s="23"/>
      <c r="I19" s="23"/>
      <c r="J19" s="23"/>
      <c r="K19" s="23"/>
      <c r="L19" s="23"/>
      <c r="M19" s="23"/>
      <c r="N19" s="18"/>
    </row>
    <row r="20" spans="2:15" ht="7.5" customHeight="1" x14ac:dyDescent="0.25">
      <c r="B20" s="17"/>
      <c r="C20" s="13"/>
      <c r="D20" s="13"/>
      <c r="E20" s="13"/>
      <c r="F20" s="13"/>
      <c r="G20" s="13"/>
      <c r="H20" s="13"/>
      <c r="I20" s="13"/>
      <c r="J20" s="13"/>
      <c r="K20" s="24"/>
      <c r="L20" s="24"/>
      <c r="M20" s="24"/>
      <c r="N20" s="25"/>
      <c r="O20" s="19"/>
    </row>
    <row r="21" spans="2:15" x14ac:dyDescent="0.25">
      <c r="B21" s="17"/>
      <c r="C21" s="27"/>
      <c r="D21" s="27"/>
      <c r="E21" s="27"/>
      <c r="F21" s="27"/>
      <c r="G21" s="27"/>
      <c r="H21" s="27"/>
      <c r="I21" s="27"/>
      <c r="J21" s="27"/>
      <c r="K21" s="27"/>
      <c r="L21" s="27"/>
      <c r="M21" s="27"/>
      <c r="N21" s="26"/>
    </row>
    <row r="22" spans="2:15" ht="15.95" customHeight="1" x14ac:dyDescent="0.25">
      <c r="B22" s="17"/>
      <c r="C22" s="27"/>
      <c r="D22" s="28"/>
      <c r="E22" s="558" t="s">
        <v>19</v>
      </c>
      <c r="F22" s="559"/>
      <c r="G22" s="559"/>
      <c r="H22" s="559"/>
      <c r="I22" s="559"/>
      <c r="J22" s="559" t="s">
        <v>20</v>
      </c>
      <c r="K22" s="559"/>
      <c r="L22" s="559"/>
      <c r="M22" s="560"/>
      <c r="N22" s="26"/>
    </row>
    <row r="23" spans="2:15" ht="18.600000000000001" customHeight="1" x14ac:dyDescent="0.25">
      <c r="B23" s="17"/>
      <c r="C23" s="550" t="s">
        <v>21</v>
      </c>
      <c r="D23" s="551"/>
      <c r="E23" s="552"/>
      <c r="F23" s="553"/>
      <c r="G23" s="553"/>
      <c r="H23" s="553"/>
      <c r="I23" s="553"/>
      <c r="J23" s="554"/>
      <c r="K23" s="554"/>
      <c r="L23" s="554"/>
      <c r="M23" s="554"/>
      <c r="N23" s="26"/>
    </row>
    <row r="24" spans="2:15" ht="17.100000000000001" customHeight="1" x14ac:dyDescent="0.25">
      <c r="B24" s="17"/>
      <c r="C24" s="550" t="s">
        <v>22</v>
      </c>
      <c r="D24" s="551"/>
      <c r="E24" s="552"/>
      <c r="F24" s="553"/>
      <c r="G24" s="553"/>
      <c r="H24" s="553"/>
      <c r="I24" s="553"/>
      <c r="J24" s="554"/>
      <c r="K24" s="554"/>
      <c r="L24" s="554"/>
      <c r="M24" s="554"/>
      <c r="N24" s="26"/>
    </row>
    <row r="25" spans="2:15" ht="52.35" customHeight="1" x14ac:dyDescent="0.25">
      <c r="B25" s="17"/>
      <c r="C25" s="550" t="s">
        <v>23</v>
      </c>
      <c r="D25" s="551"/>
      <c r="E25" s="552"/>
      <c r="F25" s="553"/>
      <c r="G25" s="553"/>
      <c r="H25" s="553"/>
      <c r="I25" s="553"/>
      <c r="J25" s="554"/>
      <c r="K25" s="554"/>
      <c r="L25" s="554"/>
      <c r="M25" s="554"/>
      <c r="N25" s="26"/>
    </row>
    <row r="26" spans="2:15" ht="7.5" customHeight="1" thickBot="1" x14ac:dyDescent="0.3">
      <c r="B26" s="29"/>
      <c r="C26" s="30"/>
      <c r="D26" s="30"/>
      <c r="E26" s="30"/>
      <c r="F26" s="30"/>
      <c r="G26" s="30"/>
      <c r="H26" s="30"/>
      <c r="I26" s="30"/>
      <c r="J26" s="30"/>
      <c r="K26" s="30"/>
      <c r="L26" s="30"/>
      <c r="M26" s="30"/>
      <c r="N26" s="31"/>
    </row>
  </sheetData>
  <sheetProtection formatCells="0" formatColumns="0" formatRows="0" insertColumns="0" insertRows="0" insertHyperlinks="0" deleteColumns="0" deleteRows="0" sort="0" autoFilter="0" pivotTables="0"/>
  <mergeCells count="24">
    <mergeCell ref="D14:G14"/>
    <mergeCell ref="D15:G15"/>
    <mergeCell ref="D16:G16"/>
    <mergeCell ref="D13:G13"/>
    <mergeCell ref="B2:N2"/>
    <mergeCell ref="C3:N3"/>
    <mergeCell ref="C5:D5"/>
    <mergeCell ref="E5:M5"/>
    <mergeCell ref="D10:G10"/>
    <mergeCell ref="C8:M8"/>
    <mergeCell ref="D11:G11"/>
    <mergeCell ref="D12:G12"/>
    <mergeCell ref="D17:G17"/>
    <mergeCell ref="E22:I22"/>
    <mergeCell ref="J22:M22"/>
    <mergeCell ref="C23:D23"/>
    <mergeCell ref="E23:I23"/>
    <mergeCell ref="J23:M23"/>
    <mergeCell ref="C24:D24"/>
    <mergeCell ref="E24:I24"/>
    <mergeCell ref="J24:M24"/>
    <mergeCell ref="C25:D25"/>
    <mergeCell ref="E25:I25"/>
    <mergeCell ref="J25:M25"/>
  </mergeCells>
  <pageMargins left="0.51181102362204722" right="0.51181102362204722" top="0.55118110236220474" bottom="0.55118110236220474" header="0.31496062992125984" footer="0.31496062992125984"/>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9</vt:i4>
      </vt:variant>
    </vt:vector>
  </HeadingPairs>
  <TitlesOfParts>
    <vt:vector size="15" baseType="lpstr">
      <vt:lpstr>SYF-2025-0093 DPGF ANNEE1</vt:lpstr>
      <vt:lpstr>SYF-2025-0093 DPGF ANNEE2</vt:lpstr>
      <vt:lpstr>SYF-2025-0093 DPGF ANNEE3</vt:lpstr>
      <vt:lpstr>SYF-2025-0093 BPU</vt:lpstr>
      <vt:lpstr>SYF-2025-0093 DQE</vt:lpstr>
      <vt:lpstr> SYNTHESE TOTAL ESTIMATIF</vt:lpstr>
      <vt:lpstr>'SYF-2025-0093 DPGF ANNEE1'!_Toc25250064</vt:lpstr>
      <vt:lpstr>'SYF-2025-0093 DPGF ANNEE2'!_Toc25250064</vt:lpstr>
      <vt:lpstr>'SYF-2025-0093 DPGF ANNEE3'!_Toc25250064</vt:lpstr>
      <vt:lpstr>' SYNTHESE TOTAL ESTIMATIF'!Zone_d_impression</vt:lpstr>
      <vt:lpstr>'SYF-2025-0093 BPU'!Zone_d_impression</vt:lpstr>
      <vt:lpstr>'SYF-2025-0093 DPGF ANNEE1'!Zone_d_impression</vt:lpstr>
      <vt:lpstr>'SYF-2025-0093 DPGF ANNEE2'!Zone_d_impression</vt:lpstr>
      <vt:lpstr>'SYF-2025-0093 DPGF ANNEE3'!Zone_d_impression</vt:lpstr>
      <vt:lpstr>'SYF-2025-0093 DQE'!Zone_d_impression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RAHARIRIAKA Miora</dc:creator>
  <cp:lastModifiedBy>SUPIOT Damien</cp:lastModifiedBy>
  <dcterms:created xsi:type="dcterms:W3CDTF">2020-12-08T12:28:33Z</dcterms:created>
  <dcterms:modified xsi:type="dcterms:W3CDTF">2025-08-01T10:47:51Z</dcterms:modified>
</cp:coreProperties>
</file>